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0490" windowHeight="7800" tabRatio="723" activeTab="2"/>
  </bookViews>
  <sheets>
    <sheet name="Vietos" sheetId="1" r:id="rId1"/>
    <sheet name="Reg" sheetId="2" r:id="rId2"/>
    <sheet name="Play off " sheetId="3" r:id="rId3"/>
    <sheet name="P1" sheetId="4" r:id="rId4"/>
    <sheet name="P2" sheetId="5" r:id="rId5"/>
    <sheet name="P3" sheetId="6" r:id="rId6"/>
    <sheet name="P4" sheetId="7" r:id="rId7"/>
    <sheet name="P5" sheetId="8" r:id="rId8"/>
    <sheet name="P6" sheetId="9" r:id="rId9"/>
    <sheet name="P7" sheetId="10" r:id="rId10"/>
    <sheet name="P8" sheetId="11" r:id="rId11"/>
  </sheets>
  <definedNames>
    <definedName name="_xlnm._FilterDatabase" localSheetId="1" hidden="1">'Reg'!$A$4:$E$4</definedName>
    <definedName name="_xlnm._FilterDatabase" localSheetId="0" hidden="1">'Vietos'!$A$4:$C$4</definedName>
    <definedName name="_xlnm.Print_Area" localSheetId="3">'P1'!$A$1:$W$17</definedName>
    <definedName name="_xlnm.Print_Area" localSheetId="4">'P2'!$A$1:$W$17</definedName>
    <definedName name="_xlnm.Print_Area" localSheetId="5">'P3'!$A$1:$W$17</definedName>
    <definedName name="_xlnm.Print_Area" localSheetId="6">'P4'!$A$1:$W$17</definedName>
    <definedName name="_xlnm.Print_Area" localSheetId="7">'P5'!$A$1:$W$17</definedName>
    <definedName name="_xlnm.Print_Area" localSheetId="8">'P6'!$A$1:$W$17</definedName>
    <definedName name="_xlnm.Print_Area" localSheetId="9">'P7'!$A$1:$W$17</definedName>
    <definedName name="_xlnm.Print_Area" localSheetId="10">'P8'!$A$1:$W$17</definedName>
    <definedName name="_xlnm.Print_Area" localSheetId="2">'Play off '!$A$1:$K$50</definedName>
    <definedName name="_xlnm.Print_Area" localSheetId="1">'Reg'!$A$1:$E$52</definedName>
    <definedName name="_xlnm.Print_Area" localSheetId="0">'Vietos'!$A$1:$C$49</definedName>
    <definedName name="_xlnm.Print_Titles" localSheetId="1">'Reg'!$1:$4</definedName>
    <definedName name="_xlnm.Print_Titles" localSheetId="0">'Vietos'!$1:$4</definedName>
  </definedNames>
  <calcPr fullCalcOnLoad="1"/>
</workbook>
</file>

<file path=xl/sharedStrings.xml><?xml version="1.0" encoding="utf-8"?>
<sst xmlns="http://schemas.openxmlformats.org/spreadsheetml/2006/main" count="418" uniqueCount="87">
  <si>
    <t>Taškai</t>
  </si>
  <si>
    <t>Santykis</t>
  </si>
  <si>
    <t>Vieta</t>
  </si>
  <si>
    <t>x</t>
  </si>
  <si>
    <t>:</t>
  </si>
  <si>
    <t>Jei grupėje 4 žaidėjai</t>
  </si>
  <si>
    <t>Jei grupėje 5 žaidėjai</t>
  </si>
  <si>
    <t>Teisėjauja</t>
  </si>
  <si>
    <t>Eilės</t>
  </si>
  <si>
    <t>Vardas Pavardė</t>
  </si>
  <si>
    <t>reitingas</t>
  </si>
  <si>
    <t>Nr.</t>
  </si>
  <si>
    <t>burtai</t>
  </si>
  <si>
    <t xml:space="preserve"> ,</t>
  </si>
  <si>
    <t>1 Pogrupis</t>
  </si>
  <si>
    <t>2 Pogrupis</t>
  </si>
  <si>
    <t>3 Pogrupis</t>
  </si>
  <si>
    <t>4 Pogrupis</t>
  </si>
  <si>
    <t>5 Pogrupis</t>
  </si>
  <si>
    <t>6 Pogrupis</t>
  </si>
  <si>
    <t>7 Pogrupis</t>
  </si>
  <si>
    <t>8 Pogrupis</t>
  </si>
  <si>
    <t>I vieta</t>
  </si>
  <si>
    <t>II vieta</t>
  </si>
  <si>
    <t>I-1</t>
  </si>
  <si>
    <t>VII-2</t>
  </si>
  <si>
    <t>II-2</t>
  </si>
  <si>
    <t>VIII-1</t>
  </si>
  <si>
    <t>V-1</t>
  </si>
  <si>
    <t>III-2</t>
  </si>
  <si>
    <t>VI-2</t>
  </si>
  <si>
    <t>IV-1</t>
  </si>
  <si>
    <t>III-1</t>
  </si>
  <si>
    <t>V-2</t>
  </si>
  <si>
    <t>IV-2</t>
  </si>
  <si>
    <t>VI-1</t>
  </si>
  <si>
    <t>VII-1</t>
  </si>
  <si>
    <t>I-2</t>
  </si>
  <si>
    <t>VIII-2</t>
  </si>
  <si>
    <t>II-1</t>
  </si>
  <si>
    <t>Varžybų pavadinimas</t>
  </si>
  <si>
    <t>geriausi 16</t>
  </si>
  <si>
    <t>Klubas</t>
  </si>
  <si>
    <t>miestas</t>
  </si>
  <si>
    <t>Valstybė</t>
  </si>
  <si>
    <t>Iškovotos vietos</t>
  </si>
  <si>
    <t xml:space="preserve"> 3-2 |1-3 | 2-1 |   (teisėjauja nežaidžiantis)</t>
  </si>
  <si>
    <t>1-4 (3) | 2-3 (4) | 3-1 (2) | 4-2 (3) | 1-2 (4) | 3-4 (1) |</t>
  </si>
  <si>
    <t xml:space="preserve">1-5 | 2-4 | 5-3 | 4-1 | 3-2 | 4-5 | 1-3 | 5-2 | 3-4 | 2-1 | </t>
  </si>
  <si>
    <t xml:space="preserve"> 3   |  1   |   2  |   5  |   1  |   2   |   4  |   3  |   5  |   4  | </t>
  </si>
  <si>
    <t>Jei grupėje 3 žaidėjai</t>
  </si>
  <si>
    <t>GALUTINĖ</t>
  </si>
  <si>
    <t>VIETA</t>
  </si>
  <si>
    <t>klubas</t>
  </si>
  <si>
    <t>LIETUVOS MOKYKLŲ ŽAIDYNĖS (VAIKINAI)</t>
  </si>
  <si>
    <t>Alytaus Šv. Benedikto gimnazija</t>
  </si>
  <si>
    <t>Jonavos J. Ralio gimnazija</t>
  </si>
  <si>
    <t>Kaišiadorių r. Žiežmarių gimnazija</t>
  </si>
  <si>
    <t>Kauno Maironio universitetinė gimnazija</t>
  </si>
  <si>
    <t>Mažeikių r. Viekšnių gimnazija</t>
  </si>
  <si>
    <t>Plungės Senamiesčio mokykla</t>
  </si>
  <si>
    <t>Šiaulių r. Kužių gimnazija</t>
  </si>
  <si>
    <t>Širvintų L. Stuokos - Gucevičiaus gimnazija</t>
  </si>
  <si>
    <t>Joniškio Aušros gimnazija</t>
  </si>
  <si>
    <t>Lazdijų r. Seirijų A. Žmuidzinavičiaus gimnazija</t>
  </si>
  <si>
    <t>Panevėžio 5-oji gimnazija</t>
  </si>
  <si>
    <t>Trakų r. Lentvario Versmės gimnazija</t>
  </si>
  <si>
    <t>Vilniaus Vytauto Didžiojo gimnazija</t>
  </si>
  <si>
    <t>Kėdainių Atžalyno gimnazija</t>
  </si>
  <si>
    <t>Vilniaus r. Zujūnų gimnazija</t>
  </si>
  <si>
    <t>Biržų Saulės gimnazija</t>
  </si>
  <si>
    <t>Elektrėnų Versmės gimnazija</t>
  </si>
  <si>
    <t>Molėtų progimnazija</t>
  </si>
  <si>
    <t>Šalčininkų Lietuvos tūkstantmečio gimnazija</t>
  </si>
  <si>
    <t>Šiaulių miesto J. Janonio gimnazija</t>
  </si>
  <si>
    <t>Jurbarko r. Veliuonos A. ir J. Juškų gimnazija</t>
  </si>
  <si>
    <t>Tauragės Žalgirių gimnazija</t>
  </si>
  <si>
    <t>Pasvalio r. Krinčino A. Vienažindžio pagr. M</t>
  </si>
  <si>
    <t>Klaipėdos r. Dovilų pagrindinė mokykla</t>
  </si>
  <si>
    <t>Raseinių r. Ariogalos gimnazija</t>
  </si>
  <si>
    <t>Ignalinos r. N. Daugėliškių mok. Daugiaf. Centras</t>
  </si>
  <si>
    <t>Kupiškio P. Matulionio progimnazija</t>
  </si>
  <si>
    <t>Radviliškio r. Šeduvos gimnazija</t>
  </si>
  <si>
    <t>Varėnos Ąžuolo gimnazija</t>
  </si>
  <si>
    <t>Šilalės r. Kvėdarnos K. Jauniaus gimnazija</t>
  </si>
  <si>
    <t>Kauno r. Piliuonos gimnazija</t>
  </si>
  <si>
    <t>č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</si>
</sst>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4"/>
      <name val="Arial"/>
      <family val="2"/>
    </font>
    <font>
      <u val="single"/>
      <sz val="14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5"/>
      <name val="Arial"/>
      <family val="2"/>
    </font>
    <font>
      <u val="single"/>
      <sz val="8"/>
      <name val="Times New Roman"/>
      <family val="1"/>
    </font>
    <font>
      <b/>
      <sz val="5"/>
      <name val="Arial"/>
      <family val="2"/>
    </font>
    <font>
      <sz val="8"/>
      <name val="Times New Roman"/>
      <family val="1"/>
    </font>
    <font>
      <u val="single"/>
      <sz val="8"/>
      <color indexed="8"/>
      <name val="Times New Roman"/>
      <family val="1"/>
    </font>
    <font>
      <b/>
      <sz val="12"/>
      <name val="Arial"/>
      <family val="2"/>
    </font>
    <font>
      <u val="single"/>
      <sz val="6"/>
      <name val="Times New Roman"/>
      <family val="1"/>
    </font>
    <font>
      <sz val="6"/>
      <name val="Times New Roman"/>
      <family val="1"/>
    </font>
    <font>
      <u val="single"/>
      <sz val="6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2" fillId="33" borderId="0" xfId="63" applyFill="1">
      <alignment/>
      <protection/>
    </xf>
    <xf numFmtId="0" fontId="4" fillId="33" borderId="0" xfId="63" applyFont="1" applyFill="1">
      <alignment/>
      <protection/>
    </xf>
    <xf numFmtId="0" fontId="5" fillId="33" borderId="0" xfId="63" applyFont="1" applyFill="1" applyAlignment="1">
      <alignment vertical="top"/>
      <protection/>
    </xf>
    <xf numFmtId="0" fontId="7" fillId="33" borderId="0" xfId="63" applyFont="1" applyFill="1" applyAlignment="1">
      <alignment horizontal="center" vertical="center"/>
      <protection/>
    </xf>
    <xf numFmtId="49" fontId="2" fillId="33" borderId="0" xfId="63" applyNumberFormat="1" applyFill="1">
      <alignment/>
      <protection/>
    </xf>
    <xf numFmtId="0" fontId="10" fillId="33" borderId="0" xfId="63" applyFont="1" applyFill="1">
      <alignment/>
      <protection/>
    </xf>
    <xf numFmtId="0" fontId="11" fillId="33" borderId="0" xfId="63" applyFont="1" applyFill="1">
      <alignment/>
      <protection/>
    </xf>
    <xf numFmtId="0" fontId="12" fillId="33" borderId="0" xfId="63" applyFont="1" applyFill="1" applyAlignment="1">
      <alignment horizontal="right" vertical="top"/>
      <protection/>
    </xf>
    <xf numFmtId="0" fontId="2" fillId="33" borderId="0" xfId="63" applyFill="1" applyBorder="1">
      <alignment/>
      <protection/>
    </xf>
    <xf numFmtId="0" fontId="6" fillId="33" borderId="0" xfId="63" applyFont="1" applyFill="1" applyBorder="1" applyAlignment="1">
      <alignment horizontal="center"/>
      <protection/>
    </xf>
    <xf numFmtId="49" fontId="2" fillId="33" borderId="0" xfId="63" applyNumberFormat="1" applyFill="1" applyBorder="1">
      <alignment/>
      <protection/>
    </xf>
    <xf numFmtId="0" fontId="5" fillId="33" borderId="0" xfId="63" applyFont="1" applyFill="1" applyBorder="1" applyAlignment="1">
      <alignment vertical="top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2" fillId="0" borderId="0" xfId="61" applyFont="1">
      <alignment/>
      <protection/>
    </xf>
    <xf numFmtId="0" fontId="6" fillId="0" borderId="10" xfId="61" applyNumberFormat="1" applyFont="1" applyBorder="1" applyAlignment="1">
      <alignment horizontal="center"/>
      <protection/>
    </xf>
    <xf numFmtId="0" fontId="6" fillId="0" borderId="11" xfId="61" applyFont="1" applyBorder="1" applyAlignment="1">
      <alignment horizontal="center"/>
      <protection/>
    </xf>
    <xf numFmtId="0" fontId="6" fillId="0" borderId="11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6" fillId="0" borderId="13" xfId="61" applyNumberFormat="1" applyFont="1" applyBorder="1" applyAlignment="1">
      <alignment horizontal="center"/>
      <protection/>
    </xf>
    <xf numFmtId="0" fontId="6" fillId="0" borderId="0" xfId="61" applyFont="1" applyBorder="1" applyAlignment="1">
      <alignment horizontal="left"/>
      <protection/>
    </xf>
    <xf numFmtId="0" fontId="6" fillId="0" borderId="0" xfId="61" applyFont="1" applyBorder="1" applyAlignment="1">
      <alignment horizontal="center"/>
      <protection/>
    </xf>
    <xf numFmtId="0" fontId="6" fillId="0" borderId="14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5" xfId="61" applyFont="1" applyBorder="1" applyAlignment="1">
      <alignment horizontal="center"/>
      <protection/>
    </xf>
    <xf numFmtId="0" fontId="2" fillId="0" borderId="16" xfId="61" applyNumberFormat="1" applyBorder="1" applyAlignment="1">
      <alignment horizontal="center"/>
      <protection/>
    </xf>
    <xf numFmtId="0" fontId="2" fillId="0" borderId="17" xfId="61" applyFont="1" applyBorder="1" applyAlignment="1">
      <alignment horizontal="left"/>
      <protection/>
    </xf>
    <xf numFmtId="0" fontId="2" fillId="0" borderId="17" xfId="61" applyBorder="1" applyAlignment="1">
      <alignment horizontal="center"/>
      <protection/>
    </xf>
    <xf numFmtId="49" fontId="2" fillId="0" borderId="17" xfId="61" applyNumberFormat="1" applyBorder="1" applyAlignment="1">
      <alignment horizontal="center"/>
      <protection/>
    </xf>
    <xf numFmtId="0" fontId="2" fillId="0" borderId="18" xfId="61" applyBorder="1" applyAlignment="1">
      <alignment horizontal="center"/>
      <protection/>
    </xf>
    <xf numFmtId="49" fontId="2" fillId="0" borderId="19" xfId="61" applyNumberFormat="1" applyBorder="1" applyAlignment="1">
      <alignment horizontal="center"/>
      <protection/>
    </xf>
    <xf numFmtId="0" fontId="2" fillId="0" borderId="20" xfId="61" applyNumberFormat="1" applyBorder="1" applyAlignment="1">
      <alignment horizontal="center"/>
      <protection/>
    </xf>
    <xf numFmtId="0" fontId="0" fillId="0" borderId="20" xfId="61" applyFont="1" applyBorder="1" applyAlignment="1">
      <alignment horizontal="left"/>
      <protection/>
    </xf>
    <xf numFmtId="0" fontId="2" fillId="0" borderId="20" xfId="61" applyFont="1" applyBorder="1" applyAlignment="1">
      <alignment horizontal="center"/>
      <protection/>
    </xf>
    <xf numFmtId="0" fontId="2" fillId="0" borderId="20" xfId="61" applyBorder="1" applyAlignment="1">
      <alignment horizontal="center"/>
      <protection/>
    </xf>
    <xf numFmtId="49" fontId="2" fillId="0" borderId="20" xfId="61" applyNumberFormat="1" applyBorder="1" applyAlignment="1">
      <alignment horizontal="center"/>
      <protection/>
    </xf>
    <xf numFmtId="0" fontId="0" fillId="0" borderId="20" xfId="61" applyFont="1" applyBorder="1" applyAlignment="1">
      <alignment horizontal="left"/>
      <protection/>
    </xf>
    <xf numFmtId="0" fontId="2" fillId="0" borderId="0" xfId="61" applyNumberFormat="1" applyFont="1">
      <alignment/>
      <protection/>
    </xf>
    <xf numFmtId="0" fontId="2" fillId="0" borderId="0" xfId="61" applyFont="1" applyAlignment="1">
      <alignment horizontal="left"/>
      <protection/>
    </xf>
    <xf numFmtId="0" fontId="15" fillId="0" borderId="0" xfId="54" applyFont="1" applyAlignment="1">
      <alignment horizontal="right"/>
      <protection/>
    </xf>
    <xf numFmtId="0" fontId="6" fillId="0" borderId="0" xfId="54" applyFont="1">
      <alignment/>
      <protection/>
    </xf>
    <xf numFmtId="0" fontId="2" fillId="0" borderId="0" xfId="54">
      <alignment/>
      <protection/>
    </xf>
    <xf numFmtId="0" fontId="16" fillId="0" borderId="0" xfId="54" applyFont="1">
      <alignment/>
      <protection/>
    </xf>
    <xf numFmtId="0" fontId="18" fillId="0" borderId="0" xfId="54" applyFont="1">
      <alignment/>
      <protection/>
    </xf>
    <xf numFmtId="0" fontId="16" fillId="0" borderId="0" xfId="54" applyFont="1" applyBorder="1">
      <alignment/>
      <protection/>
    </xf>
    <xf numFmtId="0" fontId="2" fillId="33" borderId="0" xfId="63" applyFill="1" applyAlignment="1">
      <alignment horizontal="right"/>
      <protection/>
    </xf>
    <xf numFmtId="0" fontId="2" fillId="33" borderId="21" xfId="63" applyFill="1" applyBorder="1" applyAlignment="1">
      <alignment vertical="center"/>
      <protection/>
    </xf>
    <xf numFmtId="0" fontId="2" fillId="33" borderId="0" xfId="63" applyFill="1" applyBorder="1" applyAlignment="1">
      <alignment vertical="center"/>
      <protection/>
    </xf>
    <xf numFmtId="0" fontId="2" fillId="33" borderId="22" xfId="63" applyFill="1" applyBorder="1" applyAlignment="1">
      <alignment horizontal="center" vertical="center"/>
      <protection/>
    </xf>
    <xf numFmtId="0" fontId="9" fillId="33" borderId="23" xfId="63" applyFont="1" applyFill="1" applyBorder="1" applyAlignment="1" applyProtection="1">
      <alignment horizontal="center"/>
      <protection locked="0"/>
    </xf>
    <xf numFmtId="0" fontId="9" fillId="33" borderId="24" xfId="63" applyFont="1" applyFill="1" applyBorder="1" applyAlignment="1" applyProtection="1">
      <alignment horizontal="center"/>
      <protection locked="0"/>
    </xf>
    <xf numFmtId="0" fontId="9" fillId="33" borderId="25" xfId="63" applyFont="1" applyFill="1" applyBorder="1" applyAlignment="1" applyProtection="1">
      <alignment horizontal="center"/>
      <protection locked="0"/>
    </xf>
    <xf numFmtId="0" fontId="9" fillId="33" borderId="26" xfId="63" applyFont="1" applyFill="1" applyBorder="1" applyAlignment="1" applyProtection="1">
      <alignment horizontal="center"/>
      <protection locked="0"/>
    </xf>
    <xf numFmtId="0" fontId="9" fillId="33" borderId="27" xfId="63" applyFont="1" applyFill="1" applyBorder="1" applyAlignment="1" applyProtection="1">
      <alignment horizontal="center"/>
      <protection locked="0"/>
    </xf>
    <xf numFmtId="0" fontId="9" fillId="33" borderId="28" xfId="63" applyFont="1" applyFill="1" applyBorder="1" applyAlignment="1" applyProtection="1">
      <alignment horizontal="center"/>
      <protection locked="0"/>
    </xf>
    <xf numFmtId="0" fontId="18" fillId="0" borderId="0" xfId="54" applyFont="1" applyBorder="1">
      <alignment/>
      <protection/>
    </xf>
    <xf numFmtId="0" fontId="2" fillId="0" borderId="0" xfId="54" applyBorder="1">
      <alignment/>
      <protection/>
    </xf>
    <xf numFmtId="0" fontId="6" fillId="34" borderId="29" xfId="54" applyFont="1" applyFill="1" applyBorder="1" applyAlignment="1" applyProtection="1">
      <alignment horizontal="center" vertical="center"/>
      <protection locked="0"/>
    </xf>
    <xf numFmtId="0" fontId="6" fillId="0" borderId="0" xfId="54" applyFont="1" applyBorder="1">
      <alignment/>
      <protection/>
    </xf>
    <xf numFmtId="0" fontId="15" fillId="0" borderId="0" xfId="54" applyFont="1" applyAlignment="1" applyProtection="1">
      <alignment horizontal="right"/>
      <protection/>
    </xf>
    <xf numFmtId="0" fontId="3" fillId="0" borderId="0" xfId="54" applyFont="1" applyAlignment="1" applyProtection="1">
      <alignment/>
      <protection/>
    </xf>
    <xf numFmtId="0" fontId="3" fillId="0" borderId="0" xfId="54" applyFont="1" applyBorder="1" applyAlignment="1" applyProtection="1">
      <alignment/>
      <protection/>
    </xf>
    <xf numFmtId="0" fontId="3" fillId="0" borderId="0" xfId="54" applyNumberFormat="1" applyFont="1" applyBorder="1" applyAlignment="1" applyProtection="1">
      <alignment/>
      <protection/>
    </xf>
    <xf numFmtId="14" fontId="3" fillId="0" borderId="0" xfId="54" applyNumberFormat="1" applyFont="1" applyAlignment="1" applyProtection="1">
      <alignment/>
      <protection/>
    </xf>
    <xf numFmtId="14" fontId="6" fillId="0" borderId="0" xfId="54" applyNumberFormat="1" applyFont="1" applyAlignment="1" applyProtection="1">
      <alignment horizontal="left"/>
      <protection/>
    </xf>
    <xf numFmtId="0" fontId="2" fillId="0" borderId="0" xfId="54" applyProtection="1">
      <alignment/>
      <protection/>
    </xf>
    <xf numFmtId="0" fontId="6" fillId="0" borderId="0" xfId="54" applyFont="1" applyProtection="1">
      <alignment/>
      <protection/>
    </xf>
    <xf numFmtId="0" fontId="2" fillId="0" borderId="0" xfId="54" applyBorder="1" applyProtection="1">
      <alignment/>
      <protection/>
    </xf>
    <xf numFmtId="0" fontId="6" fillId="0" borderId="0" xfId="54" applyFont="1" applyBorder="1" applyProtection="1">
      <alignment/>
      <protection/>
    </xf>
    <xf numFmtId="0" fontId="3" fillId="0" borderId="0" xfId="54" applyFont="1" applyAlignment="1" applyProtection="1">
      <alignment vertical="top"/>
      <protection/>
    </xf>
    <xf numFmtId="0" fontId="17" fillId="0" borderId="0" xfId="54" applyFont="1" applyAlignment="1" applyProtection="1">
      <alignment horizontal="right"/>
      <protection/>
    </xf>
    <xf numFmtId="0" fontId="17" fillId="0" borderId="0" xfId="54" applyFont="1" applyBorder="1" applyAlignment="1" applyProtection="1">
      <alignment horizontal="right"/>
      <protection/>
    </xf>
    <xf numFmtId="0" fontId="2" fillId="0" borderId="22" xfId="54" applyFont="1" applyBorder="1" applyAlignment="1" applyProtection="1">
      <alignment horizontal="left" shrinkToFit="1"/>
      <protection/>
    </xf>
    <xf numFmtId="0" fontId="16" fillId="0" borderId="0" xfId="54" applyFont="1" applyBorder="1" applyProtection="1">
      <alignment/>
      <protection/>
    </xf>
    <xf numFmtId="0" fontId="18" fillId="0" borderId="0" xfId="54" applyFont="1" applyBorder="1" applyProtection="1">
      <alignment/>
      <protection/>
    </xf>
    <xf numFmtId="0" fontId="3" fillId="0" borderId="0" xfId="54" applyFont="1" applyBorder="1" applyAlignment="1" applyProtection="1">
      <alignment vertical="top"/>
      <protection/>
    </xf>
    <xf numFmtId="0" fontId="16" fillId="0" borderId="11" xfId="54" applyFont="1" applyBorder="1" applyProtection="1">
      <alignment/>
      <protection/>
    </xf>
    <xf numFmtId="0" fontId="6" fillId="0" borderId="25" xfId="54" applyFont="1" applyBorder="1" applyAlignment="1" applyProtection="1">
      <alignment horizontal="center" vertical="center"/>
      <protection/>
    </xf>
    <xf numFmtId="0" fontId="16" fillId="0" borderId="30" xfId="54" applyFont="1" applyBorder="1" applyProtection="1">
      <alignment/>
      <protection/>
    </xf>
    <xf numFmtId="0" fontId="18" fillId="0" borderId="30" xfId="54" applyFont="1" applyBorder="1" applyProtection="1">
      <alignment/>
      <protection/>
    </xf>
    <xf numFmtId="0" fontId="16" fillId="0" borderId="0" xfId="54" applyFont="1" applyProtection="1">
      <alignment/>
      <protection/>
    </xf>
    <xf numFmtId="0" fontId="19" fillId="0" borderId="0" xfId="54" applyFont="1" applyBorder="1" applyAlignment="1" applyProtection="1">
      <alignment horizontal="right"/>
      <protection/>
    </xf>
    <xf numFmtId="0" fontId="6" fillId="0" borderId="0" xfId="54" applyFont="1" applyBorder="1" applyAlignment="1" applyProtection="1">
      <alignment horizontal="center" vertical="center"/>
      <protection/>
    </xf>
    <xf numFmtId="0" fontId="6" fillId="0" borderId="30" xfId="54" applyFont="1" applyBorder="1" applyAlignment="1" applyProtection="1">
      <alignment horizontal="center" vertical="center"/>
      <protection/>
    </xf>
    <xf numFmtId="0" fontId="16" fillId="0" borderId="25" xfId="54" applyFont="1" applyBorder="1" applyProtection="1">
      <alignment/>
      <protection/>
    </xf>
    <xf numFmtId="0" fontId="20" fillId="0" borderId="0" xfId="54" applyFont="1" applyBorder="1" applyAlignment="1" applyProtection="1">
      <alignment horizontal="right"/>
      <protection/>
    </xf>
    <xf numFmtId="0" fontId="6" fillId="0" borderId="11" xfId="54" applyFont="1" applyBorder="1" applyAlignment="1" applyProtection="1">
      <alignment horizontal="center" vertical="center"/>
      <protection/>
    </xf>
    <xf numFmtId="0" fontId="16" fillId="0" borderId="31" xfId="54" applyFont="1" applyBorder="1" applyProtection="1">
      <alignment/>
      <protection/>
    </xf>
    <xf numFmtId="0" fontId="16" fillId="0" borderId="0" xfId="54" applyFont="1" applyAlignment="1" applyProtection="1">
      <alignment horizontal="right"/>
      <protection/>
    </xf>
    <xf numFmtId="0" fontId="16" fillId="0" borderId="32" xfId="54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2" fillId="0" borderId="25" xfId="54" applyBorder="1" applyProtection="1">
      <alignment/>
      <protection/>
    </xf>
    <xf numFmtId="0" fontId="18" fillId="0" borderId="11" xfId="54" applyFont="1" applyBorder="1" applyProtection="1">
      <alignment/>
      <protection/>
    </xf>
    <xf numFmtId="0" fontId="0" fillId="0" borderId="20" xfId="61" applyFont="1" applyBorder="1" applyAlignment="1">
      <alignment horizontal="left"/>
      <protection/>
    </xf>
    <xf numFmtId="0" fontId="15" fillId="0" borderId="0" xfId="54" applyFont="1" applyBorder="1" applyAlignment="1" applyProtection="1">
      <alignment horizontal="right"/>
      <protection/>
    </xf>
    <xf numFmtId="0" fontId="2" fillId="0" borderId="0" xfId="54" applyFont="1" applyAlignment="1" applyProtection="1">
      <alignment horizontal="right"/>
      <protection/>
    </xf>
    <xf numFmtId="0" fontId="15" fillId="0" borderId="0" xfId="54" applyFont="1" applyAlignment="1" applyProtection="1">
      <alignment horizontal="left"/>
      <protection/>
    </xf>
    <xf numFmtId="0" fontId="22" fillId="0" borderId="0" xfId="54" applyFont="1" applyAlignment="1" applyProtection="1">
      <alignment horizontal="right"/>
      <protection/>
    </xf>
    <xf numFmtId="0" fontId="23" fillId="0" borderId="0" xfId="54" applyFont="1" applyAlignment="1" applyProtection="1">
      <alignment horizontal="right"/>
      <protection/>
    </xf>
    <xf numFmtId="0" fontId="24" fillId="0" borderId="0" xfId="54" applyFont="1" applyAlignment="1" applyProtection="1">
      <alignment horizontal="right"/>
      <protection/>
    </xf>
    <xf numFmtId="0" fontId="3" fillId="33" borderId="0" xfId="63" applyFont="1" applyFill="1" applyAlignment="1">
      <alignment vertical="top"/>
      <protection/>
    </xf>
    <xf numFmtId="0" fontId="14" fillId="33" borderId="0" xfId="63" applyFont="1" applyFill="1" applyAlignment="1">
      <alignment vertical="top"/>
      <protection/>
    </xf>
    <xf numFmtId="0" fontId="2" fillId="0" borderId="0" xfId="54" applyFont="1" applyBorder="1">
      <alignment/>
      <protection/>
    </xf>
    <xf numFmtId="0" fontId="9" fillId="33" borderId="0" xfId="63" applyFont="1" applyFill="1" applyBorder="1" applyAlignment="1" applyProtection="1">
      <alignment horizontal="center"/>
      <protection/>
    </xf>
    <xf numFmtId="0" fontId="9" fillId="33" borderId="33" xfId="63" applyFont="1" applyFill="1" applyBorder="1" applyAlignment="1" applyProtection="1">
      <alignment horizontal="center"/>
      <protection/>
    </xf>
    <xf numFmtId="0" fontId="9" fillId="33" borderId="26" xfId="63" applyFont="1" applyFill="1" applyBorder="1" applyAlignment="1" applyProtection="1">
      <alignment horizontal="center"/>
      <protection/>
    </xf>
    <xf numFmtId="0" fontId="9" fillId="33" borderId="27" xfId="63" applyFont="1" applyFill="1" applyBorder="1" applyAlignment="1" applyProtection="1">
      <alignment horizontal="center"/>
      <protection/>
    </xf>
    <xf numFmtId="0" fontId="9" fillId="33" borderId="34" xfId="63" applyFont="1" applyFill="1" applyBorder="1" applyAlignment="1" applyProtection="1">
      <alignment horizontal="center"/>
      <protection/>
    </xf>
    <xf numFmtId="0" fontId="9" fillId="33" borderId="23" xfId="63" applyFont="1" applyFill="1" applyBorder="1" applyAlignment="1" applyProtection="1">
      <alignment horizontal="center"/>
      <protection/>
    </xf>
    <xf numFmtId="0" fontId="9" fillId="33" borderId="24" xfId="63" applyFont="1" applyFill="1" applyBorder="1" applyAlignment="1" applyProtection="1">
      <alignment horizontal="center"/>
      <protection/>
    </xf>
    <xf numFmtId="0" fontId="9" fillId="33" borderId="35" xfId="63" applyFont="1" applyFill="1" applyBorder="1" applyAlignment="1" applyProtection="1">
      <alignment horizontal="center"/>
      <protection/>
    </xf>
    <xf numFmtId="0" fontId="9" fillId="33" borderId="30" xfId="63" applyFont="1" applyFill="1" applyBorder="1" applyAlignment="1" applyProtection="1">
      <alignment horizontal="center"/>
      <protection/>
    </xf>
    <xf numFmtId="0" fontId="9" fillId="33" borderId="36" xfId="63" applyFont="1" applyFill="1" applyBorder="1" applyAlignment="1" applyProtection="1">
      <alignment horizontal="center"/>
      <protection/>
    </xf>
    <xf numFmtId="0" fontId="10" fillId="33" borderId="0" xfId="63" applyFont="1" applyFill="1" applyProtection="1">
      <alignment/>
      <protection/>
    </xf>
    <xf numFmtId="0" fontId="11" fillId="33" borderId="0" xfId="63" applyFont="1" applyFill="1" applyProtection="1">
      <alignment/>
      <protection/>
    </xf>
    <xf numFmtId="0" fontId="2" fillId="33" borderId="0" xfId="63" applyFill="1" applyProtection="1">
      <alignment/>
      <protection/>
    </xf>
    <xf numFmtId="0" fontId="10" fillId="33" borderId="0" xfId="63" applyFont="1" applyFill="1" applyBorder="1" applyAlignment="1" applyProtection="1">
      <alignment vertical="center"/>
      <protection/>
    </xf>
    <xf numFmtId="0" fontId="2" fillId="33" borderId="0" xfId="63" applyFont="1" applyFill="1" applyBorder="1" applyAlignment="1" applyProtection="1">
      <alignment vertical="center"/>
      <protection/>
    </xf>
    <xf numFmtId="0" fontId="7" fillId="33" borderId="0" xfId="63" applyFont="1" applyFill="1" applyAlignment="1" applyProtection="1">
      <alignment horizontal="center" vertical="center"/>
      <protection/>
    </xf>
    <xf numFmtId="0" fontId="2" fillId="0" borderId="0" xfId="62" applyFont="1">
      <alignment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1" xfId="62" applyFont="1" applyBorder="1" applyAlignment="1">
      <alignment horizontal="center"/>
      <protection/>
    </xf>
    <xf numFmtId="0" fontId="6" fillId="0" borderId="12" xfId="62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0" xfId="62" applyFont="1" applyBorder="1" applyAlignment="1">
      <alignment horizontal="left"/>
      <protection/>
    </xf>
    <xf numFmtId="0" fontId="6" fillId="0" borderId="14" xfId="62" applyFont="1" applyBorder="1" applyAlignment="1">
      <alignment horizontal="center"/>
      <protection/>
    </xf>
    <xf numFmtId="0" fontId="2" fillId="0" borderId="16" xfId="62" applyNumberFormat="1" applyBorder="1" applyAlignment="1">
      <alignment horizontal="center"/>
      <protection/>
    </xf>
    <xf numFmtId="0" fontId="2" fillId="0" borderId="17" xfId="62" applyFont="1" applyBorder="1" applyAlignment="1">
      <alignment horizontal="left"/>
      <protection/>
    </xf>
    <xf numFmtId="0" fontId="2" fillId="0" borderId="17" xfId="62" applyBorder="1" applyAlignment="1">
      <alignment horizontal="center"/>
      <protection/>
    </xf>
    <xf numFmtId="0" fontId="6" fillId="0" borderId="20" xfId="55" applyFont="1" applyBorder="1" applyAlignment="1">
      <alignment horizontal="center" vertical="center"/>
      <protection/>
    </xf>
    <xf numFmtId="0" fontId="25" fillId="0" borderId="20" xfId="55" applyFont="1" applyBorder="1">
      <alignment/>
      <protection/>
    </xf>
    <xf numFmtId="0" fontId="2" fillId="0" borderId="20" xfId="62" applyFont="1" applyBorder="1" applyAlignment="1">
      <alignment horizontal="center"/>
      <protection/>
    </xf>
    <xf numFmtId="0" fontId="6" fillId="0" borderId="37" xfId="55" applyFont="1" applyBorder="1" applyAlignment="1">
      <alignment vertical="center"/>
      <protection/>
    </xf>
    <xf numFmtId="0" fontId="6" fillId="0" borderId="38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25" fillId="0" borderId="0" xfId="55" applyFont="1" applyBorder="1">
      <alignment/>
      <protection/>
    </xf>
    <xf numFmtId="0" fontId="2" fillId="0" borderId="0" xfId="62" applyFont="1" applyBorder="1" applyAlignment="1">
      <alignment horizontal="center"/>
      <protection/>
    </xf>
    <xf numFmtId="0" fontId="2" fillId="0" borderId="38" xfId="62" applyFont="1" applyBorder="1" applyAlignment="1">
      <alignment horizontal="center"/>
      <protection/>
    </xf>
    <xf numFmtId="0" fontId="6" fillId="0" borderId="33" xfId="55" applyFont="1" applyBorder="1" applyAlignment="1">
      <alignment vertical="center"/>
      <protection/>
    </xf>
    <xf numFmtId="0" fontId="2" fillId="0" borderId="38" xfId="55" applyBorder="1">
      <alignment/>
      <protection/>
    </xf>
    <xf numFmtId="0" fontId="2" fillId="0" borderId="20" xfId="62" applyBorder="1" applyAlignment="1">
      <alignment horizontal="center"/>
      <protection/>
    </xf>
    <xf numFmtId="0" fontId="2" fillId="0" borderId="20" xfId="62" applyNumberFormat="1" applyBorder="1" applyAlignment="1">
      <alignment horizontal="center"/>
      <protection/>
    </xf>
    <xf numFmtId="0" fontId="0" fillId="0" borderId="20" xfId="62" applyFont="1" applyBorder="1" applyAlignment="1">
      <alignment horizontal="left"/>
      <protection/>
    </xf>
    <xf numFmtId="0" fontId="2" fillId="0" borderId="0" xfId="62" applyNumberFormat="1" applyFont="1">
      <alignment/>
      <protection/>
    </xf>
    <xf numFmtId="0" fontId="2" fillId="0" borderId="0" xfId="62" applyFont="1" applyAlignment="1">
      <alignment horizontal="left"/>
      <protection/>
    </xf>
    <xf numFmtId="0" fontId="2" fillId="0" borderId="39" xfId="62" applyFont="1" applyBorder="1" applyAlignment="1">
      <alignment horizontal="center"/>
      <protection/>
    </xf>
    <xf numFmtId="0" fontId="2" fillId="0" borderId="0" xfId="55" applyBorder="1" applyAlignment="1">
      <alignment/>
      <protection/>
    </xf>
    <xf numFmtId="0" fontId="6" fillId="0" borderId="0" xfId="55" applyFont="1" applyBorder="1" applyAlignment="1">
      <alignment vertical="center"/>
      <protection/>
    </xf>
    <xf numFmtId="0" fontId="2" fillId="0" borderId="24" xfId="62" applyFont="1" applyBorder="1" applyAlignment="1">
      <alignment horizontal="center"/>
      <protection/>
    </xf>
    <xf numFmtId="0" fontId="6" fillId="0" borderId="40" xfId="55" applyFont="1" applyBorder="1" applyAlignment="1">
      <alignment horizontal="center" vertical="center"/>
      <protection/>
    </xf>
    <xf numFmtId="0" fontId="60" fillId="0" borderId="20" xfId="61" applyFont="1" applyBorder="1" applyAlignment="1">
      <alignment horizontal="left"/>
      <protection/>
    </xf>
    <xf numFmtId="0" fontId="14" fillId="0" borderId="30" xfId="62" applyFont="1" applyBorder="1" applyAlignment="1">
      <alignment horizontal="center"/>
      <protection/>
    </xf>
    <xf numFmtId="0" fontId="14" fillId="0" borderId="30" xfId="61" applyFont="1" applyBorder="1" applyAlignment="1">
      <alignment horizontal="center"/>
      <protection/>
    </xf>
    <xf numFmtId="0" fontId="21" fillId="0" borderId="12" xfId="54" applyFont="1" applyBorder="1" applyAlignment="1" applyProtection="1">
      <alignment horizontal="center" vertical="center" shrinkToFit="1"/>
      <protection/>
    </xf>
    <xf numFmtId="0" fontId="21" fillId="0" borderId="32" xfId="54" applyFont="1" applyBorder="1" applyAlignment="1" applyProtection="1">
      <alignment horizontal="center" vertical="center" shrinkToFit="1"/>
      <protection/>
    </xf>
    <xf numFmtId="0" fontId="21" fillId="0" borderId="41" xfId="54" applyFont="1" applyBorder="1" applyAlignment="1" applyProtection="1">
      <alignment horizontal="center" vertical="center" shrinkToFit="1"/>
      <protection/>
    </xf>
    <xf numFmtId="0" fontId="21" fillId="0" borderId="31" xfId="54" applyFont="1" applyBorder="1" applyAlignment="1" applyProtection="1">
      <alignment horizontal="center" vertical="center" shrinkToFit="1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 horizontal="center"/>
      <protection/>
    </xf>
    <xf numFmtId="0" fontId="13" fillId="0" borderId="0" xfId="63" applyFont="1" applyFill="1" applyBorder="1" applyAlignment="1">
      <alignment horizontal="center"/>
      <protection/>
    </xf>
    <xf numFmtId="0" fontId="7" fillId="33" borderId="0" xfId="63" applyFont="1" applyFill="1" applyBorder="1" applyAlignment="1">
      <alignment horizontal="center" vertical="center" wrapText="1"/>
      <protection/>
    </xf>
    <xf numFmtId="0" fontId="2" fillId="33" borderId="0" xfId="63" applyFill="1" applyBorder="1" applyAlignment="1">
      <alignment/>
      <protection/>
    </xf>
    <xf numFmtId="0" fontId="3" fillId="33" borderId="0" xfId="63" applyFont="1" applyFill="1" applyBorder="1" applyAlignment="1">
      <alignment horizontal="center"/>
      <protection/>
    </xf>
    <xf numFmtId="0" fontId="7" fillId="33" borderId="0" xfId="63" applyFont="1" applyFill="1" applyAlignment="1" applyProtection="1">
      <alignment horizontal="center" vertical="center" wrapText="1"/>
      <protection/>
    </xf>
    <xf numFmtId="0" fontId="2" fillId="33" borderId="0" xfId="63" applyFill="1" applyAlignment="1" applyProtection="1">
      <alignment/>
      <protection/>
    </xf>
    <xf numFmtId="0" fontId="6" fillId="33" borderId="42" xfId="63" applyFont="1" applyFill="1" applyBorder="1" applyAlignment="1">
      <alignment horizontal="center" vertical="center"/>
      <protection/>
    </xf>
    <xf numFmtId="0" fontId="6" fillId="33" borderId="43" xfId="63" applyFont="1" applyFill="1" applyBorder="1" applyAlignment="1">
      <alignment horizontal="center" vertical="center"/>
      <protection/>
    </xf>
    <xf numFmtId="0" fontId="3" fillId="33" borderId="20" xfId="63" applyFont="1" applyFill="1" applyBorder="1" applyAlignment="1">
      <alignment vertical="center" wrapText="1"/>
      <protection/>
    </xf>
    <xf numFmtId="0" fontId="3" fillId="33" borderId="44" xfId="63" applyFont="1" applyFill="1" applyBorder="1" applyAlignment="1">
      <alignment vertical="center" wrapText="1"/>
      <protection/>
    </xf>
    <xf numFmtId="0" fontId="9" fillId="33" borderId="37" xfId="63" applyFont="1" applyFill="1" applyBorder="1" applyAlignment="1" applyProtection="1">
      <alignment horizontal="center"/>
      <protection/>
    </xf>
    <xf numFmtId="0" fontId="9" fillId="33" borderId="33" xfId="63" applyFont="1" applyFill="1" applyBorder="1" applyAlignment="1" applyProtection="1">
      <alignment horizontal="center"/>
      <protection/>
    </xf>
    <xf numFmtId="0" fontId="9" fillId="33" borderId="38" xfId="63" applyFont="1" applyFill="1" applyBorder="1" applyAlignment="1" applyProtection="1">
      <alignment horizontal="center"/>
      <protection/>
    </xf>
    <xf numFmtId="0" fontId="8" fillId="0" borderId="37" xfId="63" applyFont="1" applyFill="1" applyBorder="1" applyAlignment="1" applyProtection="1">
      <alignment horizontal="center" vertical="center"/>
      <protection/>
    </xf>
    <xf numFmtId="0" fontId="8" fillId="0" borderId="33" xfId="63" applyFont="1" applyFill="1" applyBorder="1" applyAlignment="1" applyProtection="1">
      <alignment horizontal="center" vertical="center"/>
      <protection/>
    </xf>
    <xf numFmtId="0" fontId="8" fillId="0" borderId="45" xfId="63" applyFont="1" applyFill="1" applyBorder="1" applyAlignment="1" applyProtection="1">
      <alignment horizontal="center" vertical="center"/>
      <protection/>
    </xf>
    <xf numFmtId="0" fontId="8" fillId="0" borderId="35" xfId="63" applyFont="1" applyFill="1" applyBorder="1" applyAlignment="1" applyProtection="1">
      <alignment horizontal="center" vertical="center"/>
      <protection/>
    </xf>
    <xf numFmtId="0" fontId="8" fillId="0" borderId="30" xfId="63" applyFont="1" applyFill="1" applyBorder="1" applyAlignment="1" applyProtection="1">
      <alignment horizontal="center" vertical="center"/>
      <protection/>
    </xf>
    <xf numFmtId="0" fontId="8" fillId="0" borderId="31" xfId="63" applyFont="1" applyFill="1" applyBorder="1" applyAlignment="1" applyProtection="1">
      <alignment horizontal="center" vertical="center"/>
      <protection/>
    </xf>
    <xf numFmtId="0" fontId="9" fillId="33" borderId="38" xfId="63" applyFont="1" applyFill="1" applyBorder="1" applyAlignment="1" applyProtection="1">
      <alignment horizontal="center" vertical="center"/>
      <protection/>
    </xf>
    <xf numFmtId="0" fontId="9" fillId="33" borderId="46" xfId="63" applyFont="1" applyFill="1" applyBorder="1" applyAlignment="1" applyProtection="1">
      <alignment horizontal="center" vertical="center"/>
      <protection/>
    </xf>
    <xf numFmtId="0" fontId="9" fillId="33" borderId="40" xfId="63" applyFont="1" applyFill="1" applyBorder="1" applyAlignment="1" applyProtection="1">
      <alignment horizontal="center" vertical="center"/>
      <protection/>
    </xf>
    <xf numFmtId="0" fontId="9" fillId="33" borderId="35" xfId="63" applyFont="1" applyFill="1" applyBorder="1" applyAlignment="1" applyProtection="1">
      <alignment horizontal="center" vertical="center"/>
      <protection/>
    </xf>
    <xf numFmtId="0" fontId="9" fillId="33" borderId="47" xfId="63" applyFont="1" applyFill="1" applyBorder="1" applyAlignment="1" applyProtection="1">
      <alignment horizontal="center" vertical="center"/>
      <protection/>
    </xf>
    <xf numFmtId="0" fontId="9" fillId="33" borderId="30" xfId="63" applyFont="1" applyFill="1" applyBorder="1" applyAlignment="1" applyProtection="1">
      <alignment horizontal="center" vertical="center"/>
      <protection/>
    </xf>
    <xf numFmtId="0" fontId="9" fillId="33" borderId="39" xfId="63" applyFont="1" applyFill="1" applyBorder="1" applyAlignment="1" applyProtection="1">
      <alignment horizontal="center" vertical="center"/>
      <protection/>
    </xf>
    <xf numFmtId="0" fontId="9" fillId="33" borderId="36" xfId="63" applyFont="1" applyFill="1" applyBorder="1" applyAlignment="1" applyProtection="1">
      <alignment horizontal="center" vertical="center"/>
      <protection/>
    </xf>
    <xf numFmtId="0" fontId="9" fillId="33" borderId="48" xfId="63" applyFont="1" applyFill="1" applyBorder="1" applyAlignment="1" applyProtection="1">
      <alignment horizontal="center" vertical="center"/>
      <protection locked="0"/>
    </xf>
    <xf numFmtId="0" fontId="9" fillId="33" borderId="4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 applyProtection="1">
      <alignment horizontal="center" vertical="center"/>
      <protection/>
    </xf>
    <xf numFmtId="0" fontId="8" fillId="0" borderId="26" xfId="63" applyFont="1" applyFill="1" applyBorder="1" applyAlignment="1" applyProtection="1">
      <alignment horizontal="center" vertical="center"/>
      <protection/>
    </xf>
    <xf numFmtId="0" fontId="8" fillId="0" borderId="34" xfId="63" applyFont="1" applyFill="1" applyBorder="1" applyAlignment="1" applyProtection="1">
      <alignment horizontal="center" vertical="center"/>
      <protection/>
    </xf>
    <xf numFmtId="0" fontId="8" fillId="0" borderId="27" xfId="63" applyFont="1" applyFill="1" applyBorder="1" applyAlignment="1" applyProtection="1">
      <alignment horizontal="center" vertical="center"/>
      <protection/>
    </xf>
    <xf numFmtId="0" fontId="9" fillId="33" borderId="45" xfId="63" applyFont="1" applyFill="1" applyBorder="1" applyAlignment="1" applyProtection="1">
      <alignment horizontal="center"/>
      <protection/>
    </xf>
    <xf numFmtId="0" fontId="9" fillId="33" borderId="26" xfId="63" applyFont="1" applyFill="1" applyBorder="1" applyAlignment="1" applyProtection="1">
      <alignment horizontal="center" vertical="center"/>
      <protection/>
    </xf>
    <xf numFmtId="0" fontId="9" fillId="33" borderId="34" xfId="63" applyFont="1" applyFill="1" applyBorder="1" applyAlignment="1" applyProtection="1">
      <alignment horizontal="center" vertical="center"/>
      <protection/>
    </xf>
    <xf numFmtId="0" fontId="9" fillId="33" borderId="27" xfId="63" applyFont="1" applyFill="1" applyBorder="1" applyAlignment="1" applyProtection="1">
      <alignment horizontal="center" vertical="center"/>
      <protection/>
    </xf>
    <xf numFmtId="0" fontId="9" fillId="33" borderId="50" xfId="63" applyFont="1" applyFill="1" applyBorder="1" applyAlignment="1" applyProtection="1">
      <alignment horizontal="center" vertical="center"/>
      <protection locked="0"/>
    </xf>
    <xf numFmtId="0" fontId="8" fillId="0" borderId="23" xfId="63" applyFont="1" applyFill="1" applyBorder="1" applyAlignment="1" applyProtection="1">
      <alignment horizontal="center" vertical="center"/>
      <protection/>
    </xf>
    <xf numFmtId="0" fontId="8" fillId="0" borderId="0" xfId="63" applyFont="1" applyFill="1" applyBorder="1" applyAlignment="1" applyProtection="1">
      <alignment horizontal="center" vertical="center"/>
      <protection/>
    </xf>
    <xf numFmtId="0" fontId="8" fillId="0" borderId="24" xfId="63" applyFont="1" applyFill="1" applyBorder="1" applyAlignment="1" applyProtection="1">
      <alignment horizontal="center" vertical="center"/>
      <protection/>
    </xf>
    <xf numFmtId="0" fontId="3" fillId="33" borderId="51" xfId="63" applyFont="1" applyFill="1" applyBorder="1" applyAlignment="1">
      <alignment vertical="center" wrapText="1"/>
      <protection/>
    </xf>
    <xf numFmtId="0" fontId="3" fillId="33" borderId="52" xfId="63" applyFont="1" applyFill="1" applyBorder="1" applyAlignment="1">
      <alignment vertical="center" wrapText="1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3" fillId="33" borderId="53" xfId="63" applyFont="1" applyFill="1" applyBorder="1" applyAlignment="1">
      <alignment vertical="center" wrapText="1"/>
      <protection/>
    </xf>
    <xf numFmtId="0" fontId="8" fillId="0" borderId="54" xfId="63" applyFont="1" applyFill="1" applyBorder="1" applyAlignment="1" applyProtection="1">
      <alignment horizontal="center" vertical="center"/>
      <protection/>
    </xf>
    <xf numFmtId="0" fontId="8" fillId="0" borderId="11" xfId="63" applyFont="1" applyFill="1" applyBorder="1" applyAlignment="1" applyProtection="1">
      <alignment horizontal="center" vertical="center"/>
      <protection/>
    </xf>
    <xf numFmtId="0" fontId="8" fillId="0" borderId="55" xfId="63" applyFont="1" applyFill="1" applyBorder="1" applyAlignment="1" applyProtection="1">
      <alignment horizontal="center" vertical="center"/>
      <protection/>
    </xf>
    <xf numFmtId="0" fontId="9" fillId="33" borderId="56" xfId="63" applyFont="1" applyFill="1" applyBorder="1" applyAlignment="1" applyProtection="1">
      <alignment horizontal="center"/>
      <protection/>
    </xf>
    <xf numFmtId="0" fontId="9" fillId="33" borderId="19" xfId="63" applyFont="1" applyFill="1" applyBorder="1" applyAlignment="1" applyProtection="1">
      <alignment horizontal="center"/>
      <protection/>
    </xf>
    <xf numFmtId="0" fontId="9" fillId="33" borderId="17" xfId="63" applyFont="1" applyFill="1" applyBorder="1" applyAlignment="1" applyProtection="1">
      <alignment horizontal="center"/>
      <protection/>
    </xf>
    <xf numFmtId="0" fontId="9" fillId="33" borderId="18" xfId="63" applyFont="1" applyFill="1" applyBorder="1" applyAlignment="1" applyProtection="1">
      <alignment horizontal="center"/>
      <protection/>
    </xf>
    <xf numFmtId="0" fontId="9" fillId="33" borderId="17" xfId="63" applyFont="1" applyFill="1" applyBorder="1" applyAlignment="1" applyProtection="1">
      <alignment horizontal="center" vertical="center"/>
      <protection/>
    </xf>
    <xf numFmtId="0" fontId="9" fillId="33" borderId="54" xfId="63" applyFont="1" applyFill="1" applyBorder="1" applyAlignment="1" applyProtection="1">
      <alignment horizontal="center" vertical="center"/>
      <protection/>
    </xf>
    <xf numFmtId="0" fontId="9" fillId="33" borderId="11" xfId="63" applyFont="1" applyFill="1" applyBorder="1" applyAlignment="1" applyProtection="1">
      <alignment horizontal="center" vertical="center"/>
      <protection/>
    </xf>
    <xf numFmtId="0" fontId="9" fillId="33" borderId="55" xfId="63" applyFont="1" applyFill="1" applyBorder="1" applyAlignment="1" applyProtection="1">
      <alignment horizontal="center" vertical="center"/>
      <protection/>
    </xf>
    <xf numFmtId="0" fontId="9" fillId="33" borderId="57" xfId="63" applyFont="1" applyFill="1" applyBorder="1" applyAlignment="1" applyProtection="1">
      <alignment horizontal="center" vertical="center"/>
      <protection locked="0"/>
    </xf>
    <xf numFmtId="0" fontId="2" fillId="33" borderId="22" xfId="63" applyFill="1" applyBorder="1" applyAlignment="1">
      <alignment horizontal="center" vertical="center"/>
      <protection/>
    </xf>
    <xf numFmtId="0" fontId="2" fillId="33" borderId="58" xfId="63" applyFill="1" applyBorder="1" applyAlignment="1">
      <alignment horizontal="center" vertical="center"/>
      <protection/>
    </xf>
    <xf numFmtId="0" fontId="2" fillId="33" borderId="29" xfId="63" applyFill="1" applyBorder="1" applyAlignment="1">
      <alignment horizontal="center" vertical="center"/>
      <protection/>
    </xf>
    <xf numFmtId="0" fontId="7" fillId="33" borderId="0" xfId="63" applyFont="1" applyFill="1" applyAlignment="1">
      <alignment horizontal="center" vertical="center" wrapText="1"/>
      <protection/>
    </xf>
    <xf numFmtId="0" fontId="2" fillId="33" borderId="0" xfId="63" applyFill="1" applyAlignment="1">
      <alignment/>
      <protection/>
    </xf>
    <xf numFmtId="0" fontId="6" fillId="33" borderId="59" xfId="63" applyFont="1" applyFill="1" applyBorder="1" applyAlignment="1">
      <alignment horizontal="center" vertical="center"/>
      <protection/>
    </xf>
    <xf numFmtId="0" fontId="6" fillId="33" borderId="60" xfId="63" applyFont="1" applyFill="1" applyBorder="1" applyAlignment="1">
      <alignment horizontal="center" vertical="center"/>
      <protection/>
    </xf>
    <xf numFmtId="0" fontId="3" fillId="33" borderId="61" xfId="63" applyFont="1" applyFill="1" applyBorder="1" applyAlignment="1">
      <alignment vertical="center" wrapText="1"/>
      <protection/>
    </xf>
    <xf numFmtId="0" fontId="6" fillId="33" borderId="62" xfId="63" applyFont="1" applyFill="1" applyBorder="1" applyAlignment="1">
      <alignment horizontal="center" vertical="center"/>
      <protection/>
    </xf>
    <xf numFmtId="0" fontId="6" fillId="33" borderId="63" xfId="63" applyFont="1" applyFill="1" applyBorder="1" applyAlignment="1">
      <alignment horizontal="center" vertical="center"/>
      <protection/>
    </xf>
    <xf numFmtId="0" fontId="3" fillId="33" borderId="64" xfId="63" applyFont="1" applyFill="1" applyBorder="1" applyAlignment="1">
      <alignment vertical="center" wrapText="1"/>
      <protection/>
    </xf>
    <xf numFmtId="0" fontId="6" fillId="33" borderId="58" xfId="63" applyFont="1" applyFill="1" applyBorder="1" applyAlignment="1">
      <alignment horizontal="center" vertical="center"/>
      <protection/>
    </xf>
    <xf numFmtId="0" fontId="6" fillId="33" borderId="30" xfId="63" applyFont="1" applyFill="1" applyBorder="1" applyAlignment="1">
      <alignment horizontal="center" vertical="center"/>
      <protection/>
    </xf>
    <xf numFmtId="0" fontId="7" fillId="33" borderId="58" xfId="63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Įprastas 3 2" xfId="55"/>
    <cellStyle name="Linked Cell" xfId="56"/>
    <cellStyle name="Neutral" xfId="57"/>
    <cellStyle name="Note" xfId="58"/>
    <cellStyle name="Output" xfId="59"/>
    <cellStyle name="Paprastas_ČEMPIONATAS 2007" xfId="60"/>
    <cellStyle name="Paprastas_ČEMPIONATAS 2007 2" xfId="61"/>
    <cellStyle name="Paprastas_ČEMPIONATAS 2007 2 2" xfId="62"/>
    <cellStyle name="Paprastas_Pogrupis ir -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9">
    <pageSetUpPr fitToPage="1"/>
  </sheetPr>
  <dimension ref="A1:C132"/>
  <sheetViews>
    <sheetView view="pageBreakPreview" zoomScale="80" zoomScaleNormal="83" zoomScaleSheetLayoutView="80" zoomScalePageLayoutView="0" workbookViewId="0" topLeftCell="A1">
      <pane ySplit="3" topLeftCell="A11" activePane="bottomLeft" state="frozen"/>
      <selection pane="topLeft" activeCell="A1" sqref="A1"/>
      <selection pane="bottomLeft" activeCell="B5" sqref="B5:B40"/>
    </sheetView>
  </sheetViews>
  <sheetFormatPr defaultColWidth="9.140625" defaultRowHeight="15"/>
  <cols>
    <col min="1" max="1" width="11.00390625" style="144" customWidth="1"/>
    <col min="2" max="2" width="51.57421875" style="145" customWidth="1"/>
    <col min="3" max="3" width="13.00390625" style="120" customWidth="1"/>
    <col min="4" max="16384" width="9.140625" style="120" customWidth="1"/>
  </cols>
  <sheetData>
    <row r="1" spans="1:3" ht="26.25" customHeight="1" thickBot="1">
      <c r="A1" s="152" t="s">
        <v>40</v>
      </c>
      <c r="B1" s="152"/>
      <c r="C1" s="152"/>
    </row>
    <row r="2" spans="1:3" ht="12.75">
      <c r="A2" s="121" t="s">
        <v>51</v>
      </c>
      <c r="B2" s="122" t="s">
        <v>9</v>
      </c>
      <c r="C2" s="123" t="s">
        <v>43</v>
      </c>
    </row>
    <row r="3" spans="1:3" ht="13.5" thickBot="1">
      <c r="A3" s="124" t="s">
        <v>52</v>
      </c>
      <c r="B3" s="125"/>
      <c r="C3" s="126" t="s">
        <v>53</v>
      </c>
    </row>
    <row r="4" spans="1:3" ht="4.5" customHeight="1">
      <c r="A4" s="127"/>
      <c r="B4" s="128"/>
      <c r="C4" s="129"/>
    </row>
    <row r="5" spans="1:3" ht="19.5" customHeight="1">
      <c r="A5" s="130">
        <v>1</v>
      </c>
      <c r="B5" s="131" t="str">
        <f>'Play off '!E53</f>
        <v>Elektrėnų Versmės gimnazija</v>
      </c>
      <c r="C5" s="132"/>
    </row>
    <row r="6" spans="1:3" ht="19.5" customHeight="1">
      <c r="A6" s="130">
        <v>2</v>
      </c>
      <c r="B6" s="131" t="str">
        <f>'Play off '!E54</f>
        <v>Šiaulių r. Kužių gimnazija</v>
      </c>
      <c r="C6" s="132"/>
    </row>
    <row r="7" spans="1:3" ht="19.5" customHeight="1">
      <c r="A7" s="130">
        <v>3</v>
      </c>
      <c r="B7" s="131" t="str">
        <f>'Play off '!E55</f>
        <v>Panevėžio 5-oji gimnazija</v>
      </c>
      <c r="C7" s="132"/>
    </row>
    <row r="8" spans="1:3" ht="19.5" customHeight="1">
      <c r="A8" s="130">
        <v>3</v>
      </c>
      <c r="B8" s="131" t="str">
        <f>'Play off '!E56</f>
        <v>Kaišiadorių r. Žiežmarių gimnazija</v>
      </c>
      <c r="C8" s="132"/>
    </row>
    <row r="9" spans="1:3" ht="19.5" customHeight="1">
      <c r="A9" s="148"/>
      <c r="B9" s="136"/>
      <c r="C9" s="148"/>
    </row>
    <row r="10" spans="1:3" ht="19.5" customHeight="1">
      <c r="A10" s="130">
        <v>5</v>
      </c>
      <c r="B10" s="131" t="str">
        <f>'Play off '!E58</f>
        <v>Vilniaus r. Zujūnų gimnazija</v>
      </c>
      <c r="C10" s="132"/>
    </row>
    <row r="11" spans="1:3" ht="19.5" customHeight="1">
      <c r="A11" s="130">
        <v>5</v>
      </c>
      <c r="B11" s="131" t="str">
        <f>'Play off '!E59</f>
        <v>Biržų Saulės gimnazija</v>
      </c>
      <c r="C11" s="132"/>
    </row>
    <row r="12" spans="1:3" ht="19.5" customHeight="1">
      <c r="A12" s="130">
        <v>5</v>
      </c>
      <c r="B12" s="131" t="str">
        <f>'Play off '!E60</f>
        <v>Jonavos J. Ralio gimnazija</v>
      </c>
      <c r="C12" s="132"/>
    </row>
    <row r="13" spans="1:3" ht="19.5" customHeight="1">
      <c r="A13" s="130">
        <v>5</v>
      </c>
      <c r="B13" s="131" t="str">
        <f>'Play off '!E61</f>
        <v>Klaipėdos r. Dovilų pagrindinė mokykla</v>
      </c>
      <c r="C13" s="132"/>
    </row>
    <row r="14" spans="1:3" ht="19.5" customHeight="1">
      <c r="A14" s="147"/>
      <c r="B14" s="136"/>
      <c r="C14" s="147"/>
    </row>
    <row r="15" spans="1:3" ht="19.5" customHeight="1">
      <c r="A15" s="130">
        <v>9</v>
      </c>
      <c r="B15" s="131" t="str">
        <f>'Play off '!E63</f>
        <v>Jurbarko r. Veliuonos A. ir J. Juškų gimnazija</v>
      </c>
      <c r="C15" s="132"/>
    </row>
    <row r="16" spans="1:3" ht="19.5" customHeight="1">
      <c r="A16" s="130">
        <v>9</v>
      </c>
      <c r="B16" s="131" t="str">
        <f>'Play off '!E64</f>
        <v>Širvintų L. Stuokos - Gucevičiaus gimnazija</v>
      </c>
      <c r="C16" s="132"/>
    </row>
    <row r="17" spans="1:3" ht="19.5" customHeight="1">
      <c r="A17" s="130">
        <v>9</v>
      </c>
      <c r="B17" s="131" t="str">
        <f>'Play off '!E65</f>
        <v>Šilalės r. Kvėdarnos K. Jauniaus gimnazija</v>
      </c>
      <c r="C17" s="132"/>
    </row>
    <row r="18" spans="1:3" ht="19.5" customHeight="1">
      <c r="A18" s="130">
        <v>9</v>
      </c>
      <c r="B18" s="131" t="str">
        <f>'Play off '!E66</f>
        <v>Vilniaus Vytauto Didžiojo gimnazija</v>
      </c>
      <c r="C18" s="132"/>
    </row>
    <row r="19" spans="1:3" ht="19.5" customHeight="1">
      <c r="A19" s="130">
        <v>9</v>
      </c>
      <c r="B19" s="131" t="str">
        <f>'Play off '!E67</f>
        <v>Lazdijų r. Seirijų A. Žmuidzinavičiaus gimnazija</v>
      </c>
      <c r="C19" s="149"/>
    </row>
    <row r="20" spans="1:3" ht="19.5" customHeight="1">
      <c r="A20" s="130">
        <v>9</v>
      </c>
      <c r="B20" s="131" t="str">
        <f>'Play off '!E68</f>
        <v>Raseinių r. Ariogalos gimnazija</v>
      </c>
      <c r="C20" s="138"/>
    </row>
    <row r="21" spans="1:3" ht="19.5" customHeight="1">
      <c r="A21" s="130">
        <v>9</v>
      </c>
      <c r="B21" s="131" t="str">
        <f>'Play off '!E69</f>
        <v>Šiaulių miesto J. Janonio gimnazija</v>
      </c>
      <c r="C21" s="138"/>
    </row>
    <row r="22" spans="1:3" ht="19.5" customHeight="1">
      <c r="A22" s="130">
        <v>9</v>
      </c>
      <c r="B22" s="131" t="str">
        <f>'Play off '!E70</f>
        <v>Kauno Maironio universitetinė gimnazija</v>
      </c>
      <c r="C22" s="138"/>
    </row>
    <row r="23" spans="1:3" ht="19.5" customHeight="1">
      <c r="A23" s="135"/>
      <c r="B23" s="136"/>
      <c r="C23" s="147"/>
    </row>
    <row r="24" spans="1:3" ht="19.5" customHeight="1">
      <c r="A24" s="130">
        <v>17</v>
      </c>
      <c r="B24" s="131" t="str">
        <f>'Play off '!E72</f>
        <v>Šalčininkų Lietuvos tūkstantmečio gimnazija</v>
      </c>
      <c r="C24" s="138"/>
    </row>
    <row r="25" spans="1:3" ht="19.5" customHeight="1">
      <c r="A25" s="130">
        <v>17</v>
      </c>
      <c r="B25" s="131" t="str">
        <f>'Play off '!E73</f>
        <v>Joniškio Aušros gimnazija</v>
      </c>
      <c r="C25" s="138"/>
    </row>
    <row r="26" spans="1:3" ht="19.5" customHeight="1">
      <c r="A26" s="130">
        <v>17</v>
      </c>
      <c r="B26" s="131" t="str">
        <f>'Play off '!E74</f>
        <v>Alytaus Šv. Benedikto gimnazija</v>
      </c>
      <c r="C26" s="149"/>
    </row>
    <row r="27" spans="1:3" ht="19.5" customHeight="1">
      <c r="A27" s="130">
        <v>17</v>
      </c>
      <c r="B27" s="131" t="str">
        <f>'Play off '!E75</f>
        <v>Varėnos Ąžuolo gimnazija</v>
      </c>
      <c r="C27" s="132"/>
    </row>
    <row r="28" spans="1:3" ht="19.5" customHeight="1">
      <c r="A28" s="130">
        <v>17</v>
      </c>
      <c r="B28" s="131" t="str">
        <f>'Play off '!E76</f>
        <v>Radviliškio r. Šeduvos gimnazija</v>
      </c>
      <c r="C28" s="132"/>
    </row>
    <row r="29" spans="1:3" ht="19.5" customHeight="1">
      <c r="A29" s="130">
        <v>17</v>
      </c>
      <c r="B29" s="131" t="str">
        <f>'Play off '!E77</f>
        <v>Kupiškio P. Matulionio progimnazija</v>
      </c>
      <c r="C29" s="132"/>
    </row>
    <row r="30" spans="1:3" ht="19.5" customHeight="1">
      <c r="A30" s="130">
        <v>17</v>
      </c>
      <c r="B30" s="131" t="str">
        <f>'Play off '!E78</f>
        <v>Mažeikių r. Viekšnių gimnazija</v>
      </c>
      <c r="C30" s="132"/>
    </row>
    <row r="31" spans="1:3" ht="19.5" customHeight="1">
      <c r="A31" s="130">
        <v>17</v>
      </c>
      <c r="B31" s="131" t="str">
        <f>'Play off '!E79</f>
        <v>Plungės Senamiesčio mokykla</v>
      </c>
      <c r="C31" s="132"/>
    </row>
    <row r="32" spans="1:3" ht="19.5" customHeight="1">
      <c r="A32" s="135"/>
      <c r="B32" s="136"/>
      <c r="C32" s="137"/>
    </row>
    <row r="33" spans="1:3" ht="19.5" customHeight="1">
      <c r="A33" s="150">
        <v>25</v>
      </c>
      <c r="B33" s="131" t="str">
        <f>'Play off '!E81</f>
        <v>Molėtų progimnazija</v>
      </c>
      <c r="C33" s="146"/>
    </row>
    <row r="34" spans="1:3" ht="19.5" customHeight="1">
      <c r="A34" s="130">
        <v>25</v>
      </c>
      <c r="B34" s="131" t="str">
        <f>'Play off '!E82</f>
        <v>Ignalinos r. N. Daugėliškių mok. Daugiaf. Centras</v>
      </c>
      <c r="C34" s="132"/>
    </row>
    <row r="35" spans="1:3" ht="19.5" customHeight="1">
      <c r="A35" s="130">
        <v>25</v>
      </c>
      <c r="B35" s="131" t="str">
        <f>'Play off '!E83</f>
        <v>Tauragės Žalgirių gimnazija</v>
      </c>
      <c r="C35" s="132"/>
    </row>
    <row r="36" spans="1:3" ht="19.5" customHeight="1">
      <c r="A36" s="130">
        <v>25</v>
      </c>
      <c r="B36" s="131" t="str">
        <f>'Play off '!E84</f>
        <v>Trakų r. Lentvario Versmės gimnazija</v>
      </c>
      <c r="C36" s="132"/>
    </row>
    <row r="37" spans="1:3" ht="19.5" customHeight="1">
      <c r="A37" s="130">
        <v>25</v>
      </c>
      <c r="B37" s="131" t="str">
        <f>'Play off '!E85</f>
        <v>Pasvalio r. Krinčino A. Vienažindžio pagr. M</v>
      </c>
      <c r="C37" s="132"/>
    </row>
    <row r="38" spans="1:3" ht="19.5" customHeight="1">
      <c r="A38" s="130">
        <v>25</v>
      </c>
      <c r="B38" s="131" t="str">
        <f>'Play off '!E86</f>
        <v>Kėdainių Atžalyno gimnazija</v>
      </c>
      <c r="C38" s="132"/>
    </row>
    <row r="39" spans="1:3" ht="19.5" customHeight="1">
      <c r="A39" s="130">
        <v>25</v>
      </c>
      <c r="B39" s="131" t="str">
        <f>'Play off '!E87</f>
        <v>Kauno r. Piliuonos gimnazija</v>
      </c>
      <c r="C39" s="132"/>
    </row>
    <row r="40" spans="1:3" ht="19.5" customHeight="1">
      <c r="A40" s="130">
        <v>25</v>
      </c>
      <c r="B40" s="131">
        <f>'Play off '!E88</f>
      </c>
      <c r="C40" s="134"/>
    </row>
    <row r="41" spans="1:3" ht="19.5" customHeight="1">
      <c r="A41" s="135"/>
      <c r="B41" s="136"/>
      <c r="C41" s="137"/>
    </row>
    <row r="42" spans="1:3" ht="19.5" customHeight="1">
      <c r="A42" s="130">
        <v>33</v>
      </c>
      <c r="B42" s="131">
        <f>'Play off '!E90</f>
      </c>
      <c r="C42" s="132"/>
    </row>
    <row r="43" spans="1:3" ht="19.5" customHeight="1">
      <c r="A43" s="130">
        <v>33</v>
      </c>
      <c r="B43" s="131">
        <f>'Play off '!E91</f>
      </c>
      <c r="C43" s="132"/>
    </row>
    <row r="44" spans="1:3" ht="19.5" customHeight="1">
      <c r="A44" s="130">
        <v>33</v>
      </c>
      <c r="B44" s="131">
        <f>'Play off '!E92</f>
      </c>
      <c r="C44" s="132"/>
    </row>
    <row r="45" spans="1:3" ht="19.5" customHeight="1">
      <c r="A45" s="130">
        <v>33</v>
      </c>
      <c r="B45" s="131">
        <f>'Play off '!E93</f>
      </c>
      <c r="C45" s="132"/>
    </row>
    <row r="46" spans="1:3" ht="19.5" customHeight="1">
      <c r="A46" s="130">
        <v>33</v>
      </c>
      <c r="B46" s="131">
        <f>'Play off '!E94</f>
      </c>
      <c r="C46" s="132"/>
    </row>
    <row r="47" spans="1:3" ht="19.5" customHeight="1">
      <c r="A47" s="130">
        <v>33</v>
      </c>
      <c r="B47" s="131">
        <f>'Play off '!E95</f>
      </c>
      <c r="C47" s="132"/>
    </row>
    <row r="48" spans="1:3" ht="19.5" customHeight="1">
      <c r="A48" s="130">
        <v>33</v>
      </c>
      <c r="B48" s="131">
        <f>'Play off '!E96</f>
      </c>
      <c r="C48" s="132"/>
    </row>
    <row r="49" spans="1:3" ht="19.5" customHeight="1">
      <c r="A49" s="130">
        <v>33</v>
      </c>
      <c r="B49" s="131">
        <f>'Play off '!E97</f>
      </c>
      <c r="C49" s="132"/>
    </row>
    <row r="50" spans="1:3" ht="19.5" customHeight="1">
      <c r="A50" s="130"/>
      <c r="B50" s="131"/>
      <c r="C50" s="132"/>
    </row>
    <row r="51" spans="1:3" ht="19.5" customHeight="1">
      <c r="A51" s="130"/>
      <c r="B51" s="140"/>
      <c r="C51" s="132"/>
    </row>
    <row r="52" spans="1:3" ht="19.5" customHeight="1">
      <c r="A52" s="130"/>
      <c r="B52" s="140"/>
      <c r="C52" s="132"/>
    </row>
    <row r="53" spans="1:3" ht="19.5" customHeight="1">
      <c r="A53" s="130"/>
      <c r="B53" s="140"/>
      <c r="C53" s="132"/>
    </row>
    <row r="54" spans="1:3" ht="19.5" customHeight="1">
      <c r="A54" s="130"/>
      <c r="B54" s="140"/>
      <c r="C54" s="132"/>
    </row>
    <row r="55" spans="1:3" ht="19.5" customHeight="1">
      <c r="A55" s="130"/>
      <c r="B55" s="140"/>
      <c r="C55" s="132"/>
    </row>
    <row r="56" spans="1:3" ht="19.5" customHeight="1">
      <c r="A56" s="130"/>
      <c r="B56" s="140"/>
      <c r="C56" s="132"/>
    </row>
    <row r="57" spans="1:3" ht="19.5" customHeight="1">
      <c r="A57" s="133"/>
      <c r="B57" s="139"/>
      <c r="C57" s="134"/>
    </row>
    <row r="58" spans="1:3" ht="19.5" customHeight="1">
      <c r="A58" s="130"/>
      <c r="B58" s="140"/>
      <c r="C58" s="132"/>
    </row>
    <row r="59" spans="1:3" ht="19.5" customHeight="1">
      <c r="A59" s="130"/>
      <c r="B59" s="140"/>
      <c r="C59" s="132"/>
    </row>
    <row r="60" spans="1:3" ht="19.5" customHeight="1">
      <c r="A60" s="130"/>
      <c r="B60" s="140"/>
      <c r="C60" s="132"/>
    </row>
    <row r="61" spans="1:3" ht="19.5" customHeight="1">
      <c r="A61" s="130"/>
      <c r="B61" s="140"/>
      <c r="C61" s="132"/>
    </row>
    <row r="62" spans="1:3" ht="19.5" customHeight="1">
      <c r="A62" s="130"/>
      <c r="B62" s="140"/>
      <c r="C62" s="132"/>
    </row>
    <row r="63" spans="1:3" ht="19.5" customHeight="1">
      <c r="A63" s="130"/>
      <c r="B63" s="140"/>
      <c r="C63" s="132"/>
    </row>
    <row r="64" spans="1:3" ht="19.5" customHeight="1">
      <c r="A64" s="130"/>
      <c r="B64" s="140"/>
      <c r="C64" s="132"/>
    </row>
    <row r="65" spans="1:3" ht="19.5" customHeight="1">
      <c r="A65" s="130"/>
      <c r="B65" s="140"/>
      <c r="C65" s="132"/>
    </row>
    <row r="66" spans="1:3" ht="19.5" customHeight="1">
      <c r="A66" s="130"/>
      <c r="B66" s="140"/>
      <c r="C66" s="132"/>
    </row>
    <row r="67" spans="1:3" ht="19.5" customHeight="1">
      <c r="A67" s="130"/>
      <c r="B67" s="140"/>
      <c r="C67" s="132"/>
    </row>
    <row r="68" spans="1:3" ht="19.5" customHeight="1">
      <c r="A68" s="130"/>
      <c r="B68" s="140"/>
      <c r="C68" s="132"/>
    </row>
    <row r="69" spans="1:3" ht="19.5" customHeight="1">
      <c r="A69" s="130"/>
      <c r="B69" s="140"/>
      <c r="C69" s="132"/>
    </row>
    <row r="70" spans="1:3" ht="19.5" customHeight="1">
      <c r="A70" s="130"/>
      <c r="B70" s="140"/>
      <c r="C70" s="132"/>
    </row>
    <row r="71" spans="1:3" ht="19.5" customHeight="1">
      <c r="A71" s="130"/>
      <c r="B71" s="140"/>
      <c r="C71" s="132"/>
    </row>
    <row r="72" spans="1:3" ht="19.5" customHeight="1">
      <c r="A72" s="130"/>
      <c r="B72" s="140"/>
      <c r="C72" s="132"/>
    </row>
    <row r="73" spans="1:3" ht="19.5" customHeight="1">
      <c r="A73" s="130"/>
      <c r="B73" s="140"/>
      <c r="C73" s="132"/>
    </row>
    <row r="74" spans="1:3" ht="19.5" customHeight="1">
      <c r="A74" s="133"/>
      <c r="B74" s="139"/>
      <c r="C74" s="134"/>
    </row>
    <row r="75" spans="1:3" ht="19.5" customHeight="1">
      <c r="A75" s="130"/>
      <c r="B75" s="140"/>
      <c r="C75" s="132"/>
    </row>
    <row r="76" spans="1:3" ht="19.5" customHeight="1">
      <c r="A76" s="130"/>
      <c r="B76" s="140"/>
      <c r="C76" s="132"/>
    </row>
    <row r="77" spans="1:3" ht="19.5" customHeight="1">
      <c r="A77" s="130"/>
      <c r="B77" s="140"/>
      <c r="C77" s="132"/>
    </row>
    <row r="78" spans="1:3" ht="19.5" customHeight="1">
      <c r="A78" s="130"/>
      <c r="B78" s="140"/>
      <c r="C78" s="132"/>
    </row>
    <row r="79" spans="1:3" ht="19.5" customHeight="1">
      <c r="A79" s="130"/>
      <c r="B79" s="140"/>
      <c r="C79" s="132"/>
    </row>
    <row r="80" spans="1:3" ht="19.5" customHeight="1">
      <c r="A80" s="130"/>
      <c r="B80" s="140"/>
      <c r="C80" s="132"/>
    </row>
    <row r="81" spans="1:3" ht="19.5" customHeight="1">
      <c r="A81" s="130"/>
      <c r="B81" s="140"/>
      <c r="C81" s="132"/>
    </row>
    <row r="82" spans="1:3" ht="19.5" customHeight="1">
      <c r="A82" s="130"/>
      <c r="B82" s="140"/>
      <c r="C82" s="132"/>
    </row>
    <row r="83" spans="1:3" ht="19.5" customHeight="1">
      <c r="A83" s="130"/>
      <c r="B83" s="140"/>
      <c r="C83" s="132"/>
    </row>
    <row r="84" spans="1:3" ht="19.5" customHeight="1">
      <c r="A84" s="130"/>
      <c r="B84" s="140"/>
      <c r="C84" s="132"/>
    </row>
    <row r="85" spans="1:3" ht="19.5" customHeight="1">
      <c r="A85" s="130"/>
      <c r="B85" s="140"/>
      <c r="C85" s="132"/>
    </row>
    <row r="86" spans="1:3" ht="19.5" customHeight="1">
      <c r="A86" s="130"/>
      <c r="B86" s="140"/>
      <c r="C86" s="132"/>
    </row>
    <row r="87" spans="1:3" ht="19.5" customHeight="1">
      <c r="A87" s="130"/>
      <c r="B87" s="140"/>
      <c r="C87" s="132"/>
    </row>
    <row r="88" spans="1:3" ht="19.5" customHeight="1">
      <c r="A88" s="130"/>
      <c r="B88" s="140"/>
      <c r="C88" s="141"/>
    </row>
    <row r="89" spans="1:3" ht="19.5" customHeight="1">
      <c r="A89" s="130"/>
      <c r="B89" s="140"/>
      <c r="C89" s="141"/>
    </row>
    <row r="90" spans="1:3" ht="19.5" customHeight="1">
      <c r="A90" s="130"/>
      <c r="B90" s="140"/>
      <c r="C90" s="141"/>
    </row>
    <row r="91" spans="1:3" ht="19.5" customHeight="1">
      <c r="A91" s="142"/>
      <c r="B91" s="143"/>
      <c r="C91" s="141"/>
    </row>
    <row r="92" spans="1:3" ht="19.5" customHeight="1">
      <c r="A92" s="142"/>
      <c r="B92" s="143"/>
      <c r="C92" s="141"/>
    </row>
    <row r="93" spans="1:3" ht="19.5" customHeight="1">
      <c r="A93" s="142"/>
      <c r="B93" s="143"/>
      <c r="C93" s="141"/>
    </row>
    <row r="94" spans="1:3" ht="19.5" customHeight="1">
      <c r="A94" s="142"/>
      <c r="B94" s="143"/>
      <c r="C94" s="141"/>
    </row>
    <row r="95" spans="1:3" ht="19.5" customHeight="1">
      <c r="A95" s="142"/>
      <c r="B95" s="143"/>
      <c r="C95" s="141"/>
    </row>
    <row r="96" spans="1:3" ht="19.5" customHeight="1">
      <c r="A96" s="142"/>
      <c r="B96" s="143"/>
      <c r="C96" s="141"/>
    </row>
    <row r="97" spans="1:3" ht="19.5" customHeight="1">
      <c r="A97" s="142"/>
      <c r="B97" s="143"/>
      <c r="C97" s="141"/>
    </row>
    <row r="98" spans="1:3" ht="19.5" customHeight="1">
      <c r="A98" s="142"/>
      <c r="B98" s="143"/>
      <c r="C98" s="141"/>
    </row>
    <row r="99" spans="1:3" ht="19.5" customHeight="1">
      <c r="A99" s="142"/>
      <c r="B99" s="143"/>
      <c r="C99" s="141"/>
    </row>
    <row r="100" spans="1:3" ht="19.5" customHeight="1">
      <c r="A100" s="142"/>
      <c r="B100" s="143"/>
      <c r="C100" s="141"/>
    </row>
    <row r="101" spans="1:3" ht="19.5" customHeight="1">
      <c r="A101" s="142"/>
      <c r="B101" s="143"/>
      <c r="C101" s="141"/>
    </row>
    <row r="102" spans="1:3" ht="19.5" customHeight="1">
      <c r="A102" s="142"/>
      <c r="B102" s="143"/>
      <c r="C102" s="141"/>
    </row>
    <row r="103" spans="1:3" ht="19.5" customHeight="1">
      <c r="A103" s="142"/>
      <c r="B103" s="143"/>
      <c r="C103" s="141"/>
    </row>
    <row r="104" spans="1:3" ht="19.5" customHeight="1">
      <c r="A104" s="142"/>
      <c r="B104" s="143"/>
      <c r="C104" s="141"/>
    </row>
    <row r="105" spans="1:3" ht="19.5" customHeight="1">
      <c r="A105" s="142"/>
      <c r="B105" s="143"/>
      <c r="C105" s="141"/>
    </row>
    <row r="106" spans="1:3" ht="19.5" customHeight="1">
      <c r="A106" s="142"/>
      <c r="B106" s="143"/>
      <c r="C106" s="141"/>
    </row>
    <row r="107" spans="1:3" ht="19.5" customHeight="1">
      <c r="A107" s="142"/>
      <c r="B107" s="143"/>
      <c r="C107" s="141"/>
    </row>
    <row r="108" spans="1:3" ht="19.5" customHeight="1">
      <c r="A108" s="142"/>
      <c r="B108" s="143"/>
      <c r="C108" s="141"/>
    </row>
    <row r="109" spans="1:3" ht="19.5" customHeight="1">
      <c r="A109" s="142"/>
      <c r="B109" s="143"/>
      <c r="C109" s="141"/>
    </row>
    <row r="110" spans="1:3" ht="19.5" customHeight="1">
      <c r="A110" s="142"/>
      <c r="B110" s="143"/>
      <c r="C110" s="141"/>
    </row>
    <row r="111" spans="1:3" ht="19.5" customHeight="1">
      <c r="A111" s="142"/>
      <c r="B111" s="143"/>
      <c r="C111" s="141"/>
    </row>
    <row r="112" spans="1:3" ht="19.5" customHeight="1">
      <c r="A112" s="142"/>
      <c r="B112" s="143"/>
      <c r="C112" s="141"/>
    </row>
    <row r="113" spans="1:3" ht="19.5" customHeight="1">
      <c r="A113" s="142"/>
      <c r="B113" s="143"/>
      <c r="C113" s="141"/>
    </row>
    <row r="114" spans="1:3" ht="19.5" customHeight="1">
      <c r="A114" s="142"/>
      <c r="B114" s="143"/>
      <c r="C114" s="141"/>
    </row>
    <row r="115" spans="1:3" ht="19.5" customHeight="1">
      <c r="A115" s="142"/>
      <c r="B115" s="143"/>
      <c r="C115" s="141"/>
    </row>
    <row r="116" spans="1:3" ht="19.5" customHeight="1">
      <c r="A116" s="142"/>
      <c r="B116" s="143"/>
      <c r="C116" s="141"/>
    </row>
    <row r="117" spans="1:3" ht="19.5" customHeight="1">
      <c r="A117" s="142"/>
      <c r="B117" s="143"/>
      <c r="C117" s="141"/>
    </row>
    <row r="118" spans="1:3" ht="19.5" customHeight="1">
      <c r="A118" s="142"/>
      <c r="B118" s="143"/>
      <c r="C118" s="141"/>
    </row>
    <row r="119" spans="1:3" ht="19.5" customHeight="1">
      <c r="A119" s="142"/>
      <c r="B119" s="143"/>
      <c r="C119" s="141"/>
    </row>
    <row r="120" spans="1:3" ht="19.5" customHeight="1">
      <c r="A120" s="142"/>
      <c r="B120" s="143"/>
      <c r="C120" s="141"/>
    </row>
    <row r="121" spans="1:3" ht="19.5" customHeight="1">
      <c r="A121" s="142"/>
      <c r="B121" s="143"/>
      <c r="C121" s="141"/>
    </row>
    <row r="122" spans="1:3" ht="19.5" customHeight="1">
      <c r="A122" s="142"/>
      <c r="B122" s="143"/>
      <c r="C122" s="141"/>
    </row>
    <row r="123" spans="1:3" ht="19.5" customHeight="1">
      <c r="A123" s="142"/>
      <c r="B123" s="143"/>
      <c r="C123" s="141"/>
    </row>
    <row r="124" spans="1:3" ht="19.5" customHeight="1">
      <c r="A124" s="142"/>
      <c r="B124" s="143"/>
      <c r="C124" s="141"/>
    </row>
    <row r="125" spans="1:3" ht="19.5" customHeight="1">
      <c r="A125" s="142"/>
      <c r="B125" s="143"/>
      <c r="C125" s="141"/>
    </row>
    <row r="126" spans="1:3" ht="19.5" customHeight="1">
      <c r="A126" s="142"/>
      <c r="B126" s="143"/>
      <c r="C126" s="141"/>
    </row>
    <row r="127" spans="1:3" ht="19.5" customHeight="1">
      <c r="A127" s="142"/>
      <c r="B127" s="143"/>
      <c r="C127" s="141"/>
    </row>
    <row r="128" spans="1:3" ht="19.5" customHeight="1">
      <c r="A128" s="142"/>
      <c r="B128" s="143"/>
      <c r="C128" s="141"/>
    </row>
    <row r="129" spans="1:3" ht="19.5" customHeight="1">
      <c r="A129" s="142"/>
      <c r="B129" s="143"/>
      <c r="C129" s="141"/>
    </row>
    <row r="130" spans="1:3" ht="19.5" customHeight="1">
      <c r="A130" s="142"/>
      <c r="B130" s="143"/>
      <c r="C130" s="141"/>
    </row>
    <row r="131" spans="1:3" ht="19.5" customHeight="1">
      <c r="A131" s="142"/>
      <c r="B131" s="143"/>
      <c r="C131" s="141"/>
    </row>
    <row r="132" spans="1:3" ht="19.5" customHeight="1">
      <c r="A132" s="142"/>
      <c r="B132" s="143"/>
      <c r="C132" s="141"/>
    </row>
  </sheetData>
  <sheetProtection password="CB7D" sheet="1" objects="1" scenarios="1"/>
  <autoFilter ref="A4:C4"/>
  <mergeCells count="1">
    <mergeCell ref="A1:C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1" r:id="rId1"/>
  <rowBreaks count="2" manualBreakCount="2">
    <brk id="40" max="2" man="1"/>
    <brk id="74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apas7"/>
  <dimension ref="A1:X116"/>
  <sheetViews>
    <sheetView view="pageBreakPreview" zoomScale="60" zoomScaleNormal="75" zoomScalePageLayoutView="0" workbookViewId="0" topLeftCell="A1">
      <selection activeCell="V6" sqref="V6:V7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7.00390625" style="1" bestFit="1" customWidth="1"/>
    <col min="20" max="20" width="1.7109375" style="1" customWidth="1"/>
    <col min="21" max="21" width="7.00390625" style="1" bestFit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102" t="str">
        <f>Reg!A1</f>
        <v>LIETUVOS MOKYKLŲ ŽAIDYNĖS (VAIKINAI)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 t="s">
        <v>20</v>
      </c>
      <c r="S1" s="101"/>
      <c r="T1" s="101"/>
      <c r="U1" s="101"/>
      <c r="V1" s="101"/>
    </row>
    <row r="2" spans="1:22" ht="26.25" customHeight="1" thickBot="1">
      <c r="A2" s="2"/>
      <c r="B2" s="46"/>
      <c r="C2" s="49" t="s">
        <v>22</v>
      </c>
      <c r="D2" s="218" t="str">
        <f>IF(V4=1,B4,IF(V6=1,B6,IF(V8=1,B8,IF(V10=1,B10,IF(V12=1,B12,"")))))</f>
        <v>Šiaulių miesto J. Janonio gimnazija</v>
      </c>
      <c r="E2" s="219"/>
      <c r="F2" s="219"/>
      <c r="G2" s="219"/>
      <c r="H2" s="219"/>
      <c r="I2" s="219"/>
      <c r="J2" s="219"/>
      <c r="K2" s="219"/>
      <c r="L2" s="220"/>
      <c r="M2" s="48"/>
      <c r="N2" s="47" t="s">
        <v>23</v>
      </c>
      <c r="O2" s="218" t="str">
        <f>IF(V4=2,B4,IF(V6=2,B6,IF(V8=2,B8,IF(V10=2,B10,IF(V12=2,B12,"")))))</f>
        <v>Jurbarko r. Veliuonos A. ir J. Juškų gimnazija</v>
      </c>
      <c r="P2" s="219"/>
      <c r="Q2" s="219"/>
      <c r="R2" s="219"/>
      <c r="S2" s="219"/>
      <c r="T2" s="219"/>
      <c r="U2" s="219"/>
      <c r="V2" s="220"/>
    </row>
    <row r="3" spans="2:22" ht="24" customHeight="1" thickBot="1">
      <c r="B3" s="3"/>
      <c r="C3" s="158">
        <v>1</v>
      </c>
      <c r="D3" s="158"/>
      <c r="E3" s="158"/>
      <c r="F3" s="158">
        <v>2</v>
      </c>
      <c r="G3" s="158"/>
      <c r="H3" s="158"/>
      <c r="I3" s="158">
        <v>3</v>
      </c>
      <c r="J3" s="158"/>
      <c r="K3" s="158"/>
      <c r="L3" s="158">
        <v>4</v>
      </c>
      <c r="M3" s="158"/>
      <c r="N3" s="158"/>
      <c r="O3" s="158">
        <v>5</v>
      </c>
      <c r="P3" s="158"/>
      <c r="Q3" s="158"/>
      <c r="R3" s="4" t="s">
        <v>0</v>
      </c>
      <c r="S3" s="221" t="s">
        <v>1</v>
      </c>
      <c r="T3" s="222"/>
      <c r="U3" s="222"/>
      <c r="V3" s="4" t="s">
        <v>2</v>
      </c>
    </row>
    <row r="4" spans="1:22" ht="36.75" customHeight="1">
      <c r="A4" s="204">
        <v>1</v>
      </c>
      <c r="B4" s="205" t="str">
        <f>IF(Reg!B11=0,"",Reg!B11)</f>
        <v>Mažeikių r. Viekšnių gimnazija</v>
      </c>
      <c r="C4" s="206" t="s">
        <v>3</v>
      </c>
      <c r="D4" s="207"/>
      <c r="E4" s="208"/>
      <c r="F4" s="209" t="str">
        <f>IF((F5+H5)=0,"",IF((F5-H5)&gt;0,"1","0"))</f>
        <v>1</v>
      </c>
      <c r="G4" s="210"/>
      <c r="H4" s="211"/>
      <c r="I4" s="209" t="str">
        <f>IF((I5+K5)=0,"",IF((I5-K5)&gt;0,"1","0"))</f>
        <v>0</v>
      </c>
      <c r="J4" s="210"/>
      <c r="K4" s="211"/>
      <c r="L4" s="209" t="str">
        <f>IF((L5+N5)=0,"",IF((L5-N5)&gt;0,"1","0"))</f>
        <v>1</v>
      </c>
      <c r="M4" s="210"/>
      <c r="N4" s="211"/>
      <c r="O4" s="209">
        <f>IF((O5+Q5)=0,"",IF((O5-Q5)&gt;0,"1","0"))</f>
      </c>
      <c r="P4" s="210"/>
      <c r="Q4" s="212"/>
      <c r="R4" s="213">
        <f>IF(F4="","",IF(I4="",(F4),IF(L4="",(I4+F4),IF(O4="",(L4+I4+F4),(F4+I4+L4+O4)))))</f>
        <v>2</v>
      </c>
      <c r="S4" s="214">
        <f>IF(F5="","",(F5+I5+L5+O5))</f>
        <v>5</v>
      </c>
      <c r="T4" s="215" t="s">
        <v>4</v>
      </c>
      <c r="U4" s="216">
        <f>IF(H5="","",(H5+K5+N5+Q5))</f>
        <v>4</v>
      </c>
      <c r="V4" s="217">
        <v>3</v>
      </c>
    </row>
    <row r="5" spans="1:22" ht="36.75" customHeight="1">
      <c r="A5" s="167"/>
      <c r="B5" s="169"/>
      <c r="C5" s="199"/>
      <c r="D5" s="200"/>
      <c r="E5" s="201"/>
      <c r="F5" s="50">
        <v>2</v>
      </c>
      <c r="G5" s="104" t="s">
        <v>4</v>
      </c>
      <c r="H5" s="51">
        <v>1</v>
      </c>
      <c r="I5" s="50">
        <v>1</v>
      </c>
      <c r="J5" s="104" t="s">
        <v>4</v>
      </c>
      <c r="K5" s="51">
        <v>2</v>
      </c>
      <c r="L5" s="50">
        <v>2</v>
      </c>
      <c r="M5" s="104" t="s">
        <v>4</v>
      </c>
      <c r="N5" s="51">
        <v>1</v>
      </c>
      <c r="O5" s="50"/>
      <c r="P5" s="104" t="s">
        <v>4</v>
      </c>
      <c r="Q5" s="52"/>
      <c r="R5" s="180"/>
      <c r="S5" s="195"/>
      <c r="T5" s="196"/>
      <c r="U5" s="197"/>
      <c r="V5" s="198"/>
    </row>
    <row r="6" spans="1:22" ht="36.75" customHeight="1">
      <c r="A6" s="167">
        <v>2</v>
      </c>
      <c r="B6" s="202" t="str">
        <f>IF(Reg!B14=0,"",Reg!B14)</f>
        <v>Šiaulių miesto J. Janonio gimnazija</v>
      </c>
      <c r="C6" s="171" t="str">
        <f>IF(F4="","",IF(F4="1","0","1"))</f>
        <v>0</v>
      </c>
      <c r="D6" s="172"/>
      <c r="E6" s="173"/>
      <c r="F6" s="174" t="s">
        <v>3</v>
      </c>
      <c r="G6" s="175"/>
      <c r="H6" s="190"/>
      <c r="I6" s="171" t="str">
        <f>IF((I7+K7)=0,"",IF((I7-K7)&gt;0,"1","0"))</f>
        <v>1</v>
      </c>
      <c r="J6" s="172"/>
      <c r="K6" s="173"/>
      <c r="L6" s="171" t="str">
        <f>IF((L7+N7)=0,"",IF((L7-N7)&gt;0,"1","0"))</f>
        <v>1</v>
      </c>
      <c r="M6" s="172"/>
      <c r="N6" s="173"/>
      <c r="O6" s="171">
        <f>IF((O7+Q7)=0,"",IF((O7-Q7)&gt;0,"1","0"))</f>
      </c>
      <c r="P6" s="172"/>
      <c r="Q6" s="194"/>
      <c r="R6" s="180">
        <f>IF(C6="","",IF(I6="",(C6),IF(L6="",(C6+I6),IF(O6="",(L6+I6+C6),(O6+L6+I6+C6)))))</f>
        <v>2</v>
      </c>
      <c r="S6" s="182">
        <f>IF(C7="","",(C7+I7+L7+O7))</f>
        <v>5</v>
      </c>
      <c r="T6" s="184" t="s">
        <v>4</v>
      </c>
      <c r="U6" s="186">
        <f>IF(E7="","",(E7+K7+N7+Q7))</f>
        <v>2</v>
      </c>
      <c r="V6" s="188">
        <v>1</v>
      </c>
    </row>
    <row r="7" spans="1:22" ht="36.75" customHeight="1">
      <c r="A7" s="167"/>
      <c r="B7" s="203"/>
      <c r="C7" s="106">
        <f>IF(H5="","",H5)</f>
        <v>1</v>
      </c>
      <c r="D7" s="105" t="s">
        <v>4</v>
      </c>
      <c r="E7" s="107">
        <f>IF(F5="","",F5)</f>
        <v>2</v>
      </c>
      <c r="F7" s="191"/>
      <c r="G7" s="192"/>
      <c r="H7" s="193"/>
      <c r="I7" s="53">
        <v>2</v>
      </c>
      <c r="J7" s="105" t="s">
        <v>4</v>
      </c>
      <c r="K7" s="54">
        <v>0</v>
      </c>
      <c r="L7" s="53">
        <v>2</v>
      </c>
      <c r="M7" s="108" t="s">
        <v>4</v>
      </c>
      <c r="N7" s="54">
        <v>0</v>
      </c>
      <c r="O7" s="53"/>
      <c r="P7" s="108" t="s">
        <v>4</v>
      </c>
      <c r="Q7" s="55"/>
      <c r="R7" s="180"/>
      <c r="S7" s="195"/>
      <c r="T7" s="196"/>
      <c r="U7" s="197"/>
      <c r="V7" s="198"/>
    </row>
    <row r="8" spans="1:22" ht="36.75" customHeight="1">
      <c r="A8" s="167">
        <v>3</v>
      </c>
      <c r="B8" s="169" t="str">
        <f>IF(Reg!B27=0,"",Reg!B27)</f>
        <v>Jurbarko r. Veliuonos A. ir J. Juškų gimnazija</v>
      </c>
      <c r="C8" s="171" t="str">
        <f>IF(I4="","",IF(I4="1","0","1"))</f>
        <v>1</v>
      </c>
      <c r="D8" s="172"/>
      <c r="E8" s="173"/>
      <c r="F8" s="171" t="str">
        <f>IF(I6="","",IF(I6="1","0","1"))</f>
        <v>0</v>
      </c>
      <c r="G8" s="172"/>
      <c r="H8" s="173"/>
      <c r="I8" s="191" t="s">
        <v>3</v>
      </c>
      <c r="J8" s="192"/>
      <c r="K8" s="193"/>
      <c r="L8" s="171" t="str">
        <f>IF((L9+N9)=0,"",IF((L9-N9)&gt;0,"1","0"))</f>
        <v>1</v>
      </c>
      <c r="M8" s="172"/>
      <c r="N8" s="173"/>
      <c r="O8" s="171">
        <f>IF((O9+Q9)=0,"",IF((O9-Q9)&gt;0,"1","0"))</f>
      </c>
      <c r="P8" s="172"/>
      <c r="Q8" s="194"/>
      <c r="R8" s="180">
        <f>IF(F8="","",IF(F8="",(C8),IF(L8="",(C8+F8),IF(O8="",(L8+F8+C8),(L8+F8+C8+O8)))))</f>
        <v>2</v>
      </c>
      <c r="S8" s="182">
        <f>IF(F9="","",(C9+F9+L9+O9))</f>
        <v>4</v>
      </c>
      <c r="T8" s="184" t="s">
        <v>4</v>
      </c>
      <c r="U8" s="186">
        <f>IF(H9="","",(E9+H9+N9+Q9))</f>
        <v>3</v>
      </c>
      <c r="V8" s="188">
        <v>2</v>
      </c>
    </row>
    <row r="9" spans="1:22" ht="36.75" customHeight="1">
      <c r="A9" s="167"/>
      <c r="B9" s="169"/>
      <c r="C9" s="109">
        <f>IF(K5="","",K5)</f>
        <v>2</v>
      </c>
      <c r="D9" s="104" t="s">
        <v>4</v>
      </c>
      <c r="E9" s="110">
        <f>IF(I5="","",I5)</f>
        <v>1</v>
      </c>
      <c r="F9" s="109">
        <f>IF(K7="","",K7)</f>
        <v>0</v>
      </c>
      <c r="G9" s="104" t="s">
        <v>4</v>
      </c>
      <c r="H9" s="110">
        <f>IF(I7="","",I7)</f>
        <v>2</v>
      </c>
      <c r="I9" s="199"/>
      <c r="J9" s="200"/>
      <c r="K9" s="201"/>
      <c r="L9" s="50">
        <v>2</v>
      </c>
      <c r="M9" s="104" t="s">
        <v>4</v>
      </c>
      <c r="N9" s="51">
        <v>0</v>
      </c>
      <c r="O9" s="50"/>
      <c r="P9" s="104" t="s">
        <v>4</v>
      </c>
      <c r="Q9" s="52"/>
      <c r="R9" s="180"/>
      <c r="S9" s="195"/>
      <c r="T9" s="196"/>
      <c r="U9" s="197"/>
      <c r="V9" s="198"/>
    </row>
    <row r="10" spans="1:22" ht="36.75" customHeight="1">
      <c r="A10" s="167">
        <v>4</v>
      </c>
      <c r="B10" s="169" t="str">
        <f>IF(Reg!B30=0,"",Reg!B30)</f>
        <v>Ignalinos r. N. Daugėliškių mok. Daugiaf. Centras</v>
      </c>
      <c r="C10" s="171" t="str">
        <f>IF(L4="","",IF(L4="1","0","1"))</f>
        <v>0</v>
      </c>
      <c r="D10" s="172"/>
      <c r="E10" s="173"/>
      <c r="F10" s="171" t="str">
        <f>IF(L6="","",IF(L6="1","0","1"))</f>
        <v>0</v>
      </c>
      <c r="G10" s="172"/>
      <c r="H10" s="173"/>
      <c r="I10" s="171" t="str">
        <f>IF(L8="","",IF(L8="1","0","1"))</f>
        <v>0</v>
      </c>
      <c r="J10" s="172"/>
      <c r="K10" s="173"/>
      <c r="L10" s="174" t="s">
        <v>3</v>
      </c>
      <c r="M10" s="175"/>
      <c r="N10" s="190"/>
      <c r="O10" s="171">
        <f>IF((O11+Q11)=0,"",IF((O11-Q11)&gt;0,"1","0"))</f>
      </c>
      <c r="P10" s="172"/>
      <c r="Q10" s="194"/>
      <c r="R10" s="180">
        <f>IF(I10="","",IF(F10="",(C10),IF(I10="",(C10+F10),IF(O10="",(I10+F10+C10),(I10+F10+C10+O10)))))</f>
        <v>0</v>
      </c>
      <c r="S10" s="182">
        <f>IF(I11="","",(C11+F11+I11+O11))</f>
        <v>1</v>
      </c>
      <c r="T10" s="184" t="s">
        <v>4</v>
      </c>
      <c r="U10" s="186">
        <f>IF(K11="","",(E11+H11+K11+Q11))</f>
        <v>6</v>
      </c>
      <c r="V10" s="188">
        <v>4</v>
      </c>
    </row>
    <row r="11" spans="1:22" ht="36.75" customHeight="1">
      <c r="A11" s="167"/>
      <c r="B11" s="169"/>
      <c r="C11" s="106">
        <f>IF(N5="","",N5)</f>
        <v>1</v>
      </c>
      <c r="D11" s="108" t="s">
        <v>4</v>
      </c>
      <c r="E11" s="107">
        <f>IF(L5="","",L5)</f>
        <v>2</v>
      </c>
      <c r="F11" s="106">
        <f>IF(N7="","",N7)</f>
        <v>0</v>
      </c>
      <c r="G11" s="108" t="s">
        <v>4</v>
      </c>
      <c r="H11" s="107">
        <f>IF(L7="","",L7)</f>
        <v>2</v>
      </c>
      <c r="I11" s="106">
        <f>IF(N9="","",N9)</f>
        <v>0</v>
      </c>
      <c r="J11" s="108" t="s">
        <v>4</v>
      </c>
      <c r="K11" s="107">
        <f>IF(L9="","",L9)</f>
        <v>2</v>
      </c>
      <c r="L11" s="191"/>
      <c r="M11" s="192"/>
      <c r="N11" s="193"/>
      <c r="O11" s="53"/>
      <c r="P11" s="108" t="s">
        <v>4</v>
      </c>
      <c r="Q11" s="55"/>
      <c r="R11" s="180"/>
      <c r="S11" s="195"/>
      <c r="T11" s="196"/>
      <c r="U11" s="197"/>
      <c r="V11" s="198"/>
    </row>
    <row r="12" spans="1:22" ht="36.75" customHeight="1">
      <c r="A12" s="167">
        <v>5</v>
      </c>
      <c r="B12" s="169">
        <f>IF(Reg!B38=0,"",Reg!B38)</f>
      </c>
      <c r="C12" s="171">
        <f>IF(O4="","",IF(O4="1","0","1"))</f>
      </c>
      <c r="D12" s="172"/>
      <c r="E12" s="173"/>
      <c r="F12" s="171">
        <f>IF(O6="","",IF(O6="1","0","1"))</f>
      </c>
      <c r="G12" s="172"/>
      <c r="H12" s="173"/>
      <c r="I12" s="171">
        <f>IF(O8="","",IF(O8="1","0","1"))</f>
      </c>
      <c r="J12" s="172"/>
      <c r="K12" s="173"/>
      <c r="L12" s="171">
        <f>IF(O10="","",IF(O10="1","0","1"))</f>
      </c>
      <c r="M12" s="172"/>
      <c r="N12" s="173"/>
      <c r="O12" s="174" t="s">
        <v>3</v>
      </c>
      <c r="P12" s="175"/>
      <c r="Q12" s="176"/>
      <c r="R12" s="180">
        <f>IF(L12="","",IF(F12="",(C12),IF(I12="",(C12+F12),IF(L12="",(I12+F12+C12),(I12+F12+C12+L12)))))</f>
      </c>
      <c r="S12" s="182">
        <f>IF(L13="","",(C13+F13+I13+L13))</f>
      </c>
      <c r="T12" s="184" t="s">
        <v>4</v>
      </c>
      <c r="U12" s="186">
        <f>IF(N13="","",(E13+H13+K13+N13))</f>
      </c>
      <c r="V12" s="188"/>
    </row>
    <row r="13" spans="1:22" ht="36.75" customHeight="1" thickBot="1">
      <c r="A13" s="168"/>
      <c r="B13" s="170"/>
      <c r="C13" s="111">
        <f>IF(Q5="","",Q5)</f>
      </c>
      <c r="D13" s="112" t="s">
        <v>4</v>
      </c>
      <c r="E13" s="113">
        <f>IF(O5="","",O5)</f>
      </c>
      <c r="F13" s="111">
        <f>IF(Q7="","",Q7)</f>
      </c>
      <c r="G13" s="112" t="s">
        <v>4</v>
      </c>
      <c r="H13" s="113">
        <f>IF(O7="","",O7)</f>
      </c>
      <c r="I13" s="111">
        <f>IF(Q9="","",Q9)</f>
      </c>
      <c r="J13" s="112" t="s">
        <v>4</v>
      </c>
      <c r="K13" s="113">
        <f>IF(O9="","",O9)</f>
      </c>
      <c r="L13" s="111">
        <f>IF(Q11="","",Q11)</f>
      </c>
      <c r="M13" s="112" t="s">
        <v>4</v>
      </c>
      <c r="N13" s="113">
        <f>IF(O11="","",O11)</f>
      </c>
      <c r="O13" s="177"/>
      <c r="P13" s="178"/>
      <c r="Q13" s="179"/>
      <c r="R13" s="181"/>
      <c r="S13" s="183"/>
      <c r="T13" s="185"/>
      <c r="U13" s="187"/>
      <c r="V13" s="189"/>
    </row>
    <row r="14" spans="1:22" ht="30">
      <c r="A14" s="5"/>
      <c r="B14" s="6" t="s">
        <v>50</v>
      </c>
      <c r="C14" s="114" t="s">
        <v>46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5"/>
      <c r="Q14" s="115"/>
      <c r="R14" s="115"/>
      <c r="S14" s="115"/>
      <c r="T14" s="115"/>
      <c r="U14" s="115"/>
      <c r="V14" s="7"/>
    </row>
    <row r="15" spans="1:21" ht="17.25" customHeight="1">
      <c r="A15" s="5"/>
      <c r="B15" s="6" t="s">
        <v>5</v>
      </c>
      <c r="C15" s="114" t="s">
        <v>47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6"/>
      <c r="P15" s="116"/>
      <c r="Q15" s="116"/>
      <c r="R15" s="116"/>
      <c r="S15" s="116"/>
      <c r="T15" s="116"/>
      <c r="U15" s="116"/>
    </row>
    <row r="16" spans="1:21" ht="20.25" customHeight="1">
      <c r="A16" s="5"/>
      <c r="B16" s="6" t="s">
        <v>6</v>
      </c>
      <c r="C16" s="114" t="s">
        <v>48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6"/>
      <c r="P16" s="116"/>
      <c r="Q16" s="116"/>
      <c r="R16" s="116"/>
      <c r="S16" s="116"/>
      <c r="T16" s="116"/>
      <c r="U16" s="116"/>
    </row>
    <row r="17" spans="2:22" ht="24" customHeight="1">
      <c r="B17" s="8" t="s">
        <v>7</v>
      </c>
      <c r="C17" s="117" t="s">
        <v>49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18"/>
      <c r="Q17" s="118"/>
      <c r="R17" s="119"/>
      <c r="S17" s="165"/>
      <c r="T17" s="166"/>
      <c r="U17" s="166"/>
      <c r="V17" s="4"/>
    </row>
    <row r="18" spans="1:24" ht="12.75">
      <c r="A18" s="158"/>
      <c r="B18" s="159"/>
      <c r="C18" s="161"/>
      <c r="D18" s="161"/>
      <c r="E18" s="16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158"/>
      <c r="U18" s="158"/>
      <c r="V18" s="158"/>
      <c r="W18" s="9"/>
      <c r="X18" s="9"/>
    </row>
    <row r="19" spans="1:24" ht="12.75">
      <c r="A19" s="158"/>
      <c r="B19" s="159"/>
      <c r="C19" s="161"/>
      <c r="D19" s="161"/>
      <c r="E19" s="16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58"/>
      <c r="S19" s="158"/>
      <c r="T19" s="158"/>
      <c r="U19" s="158"/>
      <c r="V19" s="158"/>
      <c r="W19" s="9"/>
      <c r="X19" s="9"/>
    </row>
    <row r="20" spans="1:24" ht="12.75">
      <c r="A20" s="158"/>
      <c r="B20" s="159"/>
      <c r="C20" s="160"/>
      <c r="D20" s="160"/>
      <c r="E20" s="160"/>
      <c r="F20" s="161"/>
      <c r="G20" s="161"/>
      <c r="H20" s="161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158"/>
      <c r="U20" s="158"/>
      <c r="V20" s="158"/>
      <c r="W20" s="9"/>
      <c r="X20" s="9"/>
    </row>
    <row r="21" spans="1:24" ht="12.75">
      <c r="A21" s="158"/>
      <c r="B21" s="159"/>
      <c r="C21" s="10"/>
      <c r="D21" s="10"/>
      <c r="E21" s="10"/>
      <c r="F21" s="161"/>
      <c r="G21" s="161"/>
      <c r="H21" s="161"/>
      <c r="I21" s="10"/>
      <c r="J21" s="10"/>
      <c r="K21" s="10"/>
      <c r="L21" s="10"/>
      <c r="M21" s="10"/>
      <c r="N21" s="10"/>
      <c r="O21" s="10"/>
      <c r="P21" s="10"/>
      <c r="Q21" s="10"/>
      <c r="R21" s="158"/>
      <c r="S21" s="158"/>
      <c r="T21" s="158"/>
      <c r="U21" s="158"/>
      <c r="V21" s="158"/>
      <c r="W21" s="9"/>
      <c r="X21" s="9"/>
    </row>
    <row r="22" spans="1:24" ht="12.75">
      <c r="A22" s="158"/>
      <c r="B22" s="159"/>
      <c r="C22" s="160"/>
      <c r="D22" s="160"/>
      <c r="E22" s="160"/>
      <c r="F22" s="160"/>
      <c r="G22" s="160"/>
      <c r="H22" s="160"/>
      <c r="I22" s="161"/>
      <c r="J22" s="161"/>
      <c r="K22" s="161"/>
      <c r="L22" s="160"/>
      <c r="M22" s="160"/>
      <c r="N22" s="160"/>
      <c r="O22" s="160"/>
      <c r="P22" s="160"/>
      <c r="Q22" s="160"/>
      <c r="R22" s="158"/>
      <c r="S22" s="158"/>
      <c r="T22" s="158"/>
      <c r="U22" s="158"/>
      <c r="V22" s="158"/>
      <c r="W22" s="9"/>
      <c r="X22" s="9"/>
    </row>
    <row r="23" spans="1:24" ht="12.75">
      <c r="A23" s="158"/>
      <c r="B23" s="159"/>
      <c r="C23" s="10"/>
      <c r="D23" s="10"/>
      <c r="E23" s="10"/>
      <c r="F23" s="10"/>
      <c r="G23" s="10"/>
      <c r="H23" s="10"/>
      <c r="I23" s="161"/>
      <c r="J23" s="161"/>
      <c r="K23" s="161"/>
      <c r="L23" s="10"/>
      <c r="M23" s="10"/>
      <c r="N23" s="10"/>
      <c r="O23" s="10"/>
      <c r="P23" s="10"/>
      <c r="Q23" s="10"/>
      <c r="R23" s="158"/>
      <c r="S23" s="158"/>
      <c r="T23" s="158"/>
      <c r="U23" s="158"/>
      <c r="V23" s="158"/>
      <c r="W23" s="9"/>
      <c r="X23" s="9"/>
    </row>
    <row r="24" spans="1:24" ht="12.7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1"/>
      <c r="N24" s="161"/>
      <c r="O24" s="161"/>
      <c r="P24" s="161"/>
      <c r="Q24" s="161"/>
      <c r="R24" s="158"/>
      <c r="S24" s="158"/>
      <c r="T24" s="158"/>
      <c r="U24" s="158"/>
      <c r="V24" s="158"/>
      <c r="W24" s="9"/>
      <c r="X24" s="9"/>
    </row>
    <row r="25" spans="1:24" ht="12.75">
      <c r="A25" s="158"/>
      <c r="B25" s="159"/>
      <c r="C25" s="10"/>
      <c r="D25" s="10"/>
      <c r="E25" s="10"/>
      <c r="F25" s="10"/>
      <c r="G25" s="10"/>
      <c r="H25" s="10"/>
      <c r="I25" s="10"/>
      <c r="J25" s="10"/>
      <c r="K25" s="10"/>
      <c r="L25" s="161"/>
      <c r="M25" s="161"/>
      <c r="N25" s="161"/>
      <c r="O25" s="161"/>
      <c r="P25" s="161"/>
      <c r="Q25" s="161"/>
      <c r="R25" s="158"/>
      <c r="S25" s="158"/>
      <c r="T25" s="158"/>
      <c r="U25" s="158"/>
      <c r="V25" s="158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3"/>
      <c r="S31" s="162"/>
      <c r="T31" s="163"/>
      <c r="U31" s="163"/>
      <c r="V31" s="13"/>
      <c r="W31" s="9"/>
      <c r="X31" s="9"/>
    </row>
    <row r="32" spans="1:24" ht="12.75">
      <c r="A32" s="158"/>
      <c r="B32" s="159"/>
      <c r="C32" s="161"/>
      <c r="D32" s="161"/>
      <c r="E32" s="16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158"/>
      <c r="U32" s="158"/>
      <c r="V32" s="158"/>
      <c r="W32" s="9"/>
      <c r="X32" s="9"/>
    </row>
    <row r="33" spans="1:24" ht="12.75">
      <c r="A33" s="158"/>
      <c r="B33" s="159"/>
      <c r="C33" s="161"/>
      <c r="D33" s="161"/>
      <c r="E33" s="16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58"/>
      <c r="S33" s="158"/>
      <c r="T33" s="158"/>
      <c r="U33" s="158"/>
      <c r="V33" s="158"/>
      <c r="W33" s="9"/>
      <c r="X33" s="9"/>
    </row>
    <row r="34" spans="1:24" ht="12.75">
      <c r="A34" s="158"/>
      <c r="B34" s="159"/>
      <c r="C34" s="160"/>
      <c r="D34" s="160"/>
      <c r="E34" s="160"/>
      <c r="F34" s="161"/>
      <c r="G34" s="161"/>
      <c r="H34" s="161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158"/>
      <c r="U34" s="158"/>
      <c r="V34" s="158"/>
      <c r="W34" s="9"/>
      <c r="X34" s="9"/>
    </row>
    <row r="35" spans="1:24" ht="12.75">
      <c r="A35" s="158"/>
      <c r="B35" s="159"/>
      <c r="C35" s="10"/>
      <c r="D35" s="10"/>
      <c r="E35" s="10"/>
      <c r="F35" s="161"/>
      <c r="G35" s="161"/>
      <c r="H35" s="161"/>
      <c r="I35" s="10"/>
      <c r="J35" s="10"/>
      <c r="K35" s="10"/>
      <c r="L35" s="10"/>
      <c r="M35" s="10"/>
      <c r="N35" s="10"/>
      <c r="O35" s="10"/>
      <c r="P35" s="10"/>
      <c r="Q35" s="10"/>
      <c r="R35" s="158"/>
      <c r="S35" s="158"/>
      <c r="T35" s="158"/>
      <c r="U35" s="158"/>
      <c r="V35" s="158"/>
      <c r="W35" s="9"/>
      <c r="X35" s="9"/>
    </row>
    <row r="36" spans="1:24" ht="12.75">
      <c r="A36" s="158"/>
      <c r="B36" s="159"/>
      <c r="C36" s="160"/>
      <c r="D36" s="160"/>
      <c r="E36" s="160"/>
      <c r="F36" s="160"/>
      <c r="G36" s="160"/>
      <c r="H36" s="160"/>
      <c r="I36" s="161"/>
      <c r="J36" s="161"/>
      <c r="K36" s="161"/>
      <c r="L36" s="160"/>
      <c r="M36" s="160"/>
      <c r="N36" s="160"/>
      <c r="O36" s="160"/>
      <c r="P36" s="160"/>
      <c r="Q36" s="160"/>
      <c r="R36" s="158"/>
      <c r="S36" s="158"/>
      <c r="T36" s="158"/>
      <c r="U36" s="158"/>
      <c r="V36" s="158"/>
      <c r="W36" s="9"/>
      <c r="X36" s="9"/>
    </row>
    <row r="37" spans="1:24" ht="12.75">
      <c r="A37" s="158"/>
      <c r="B37" s="159"/>
      <c r="C37" s="10"/>
      <c r="D37" s="10"/>
      <c r="E37" s="10"/>
      <c r="F37" s="10"/>
      <c r="G37" s="10"/>
      <c r="H37" s="10"/>
      <c r="I37" s="161"/>
      <c r="J37" s="161"/>
      <c r="K37" s="161"/>
      <c r="L37" s="10"/>
      <c r="M37" s="10"/>
      <c r="N37" s="10"/>
      <c r="O37" s="10"/>
      <c r="P37" s="10"/>
      <c r="Q37" s="10"/>
      <c r="R37" s="158"/>
      <c r="S37" s="158"/>
      <c r="T37" s="158"/>
      <c r="U37" s="158"/>
      <c r="V37" s="158"/>
      <c r="W37" s="9"/>
      <c r="X37" s="9"/>
    </row>
    <row r="38" spans="1:24" ht="12.75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61"/>
      <c r="N38" s="161"/>
      <c r="O38" s="161"/>
      <c r="P38" s="161"/>
      <c r="Q38" s="161"/>
      <c r="R38" s="158"/>
      <c r="S38" s="158"/>
      <c r="T38" s="158"/>
      <c r="U38" s="158"/>
      <c r="V38" s="158"/>
      <c r="W38" s="9"/>
      <c r="X38" s="9"/>
    </row>
    <row r="39" spans="1:24" ht="12.75">
      <c r="A39" s="158"/>
      <c r="B39" s="159"/>
      <c r="C39" s="10"/>
      <c r="D39" s="10"/>
      <c r="E39" s="10"/>
      <c r="F39" s="10"/>
      <c r="G39" s="10"/>
      <c r="H39" s="10"/>
      <c r="I39" s="10"/>
      <c r="J39" s="10"/>
      <c r="K39" s="10"/>
      <c r="L39" s="161"/>
      <c r="M39" s="161"/>
      <c r="N39" s="161"/>
      <c r="O39" s="161"/>
      <c r="P39" s="161"/>
      <c r="Q39" s="161"/>
      <c r="R39" s="158"/>
      <c r="S39" s="158"/>
      <c r="T39" s="158"/>
      <c r="U39" s="158"/>
      <c r="V39" s="158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3"/>
      <c r="S45" s="162"/>
      <c r="T45" s="163"/>
      <c r="U45" s="163"/>
      <c r="V45" s="13"/>
      <c r="W45" s="9"/>
      <c r="X45" s="9"/>
    </row>
    <row r="46" spans="1:24" ht="12.75">
      <c r="A46" s="158"/>
      <c r="B46" s="159"/>
      <c r="C46" s="161"/>
      <c r="D46" s="161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8"/>
      <c r="S46" s="158"/>
      <c r="T46" s="158"/>
      <c r="U46" s="158"/>
      <c r="V46" s="158"/>
      <c r="W46" s="9"/>
      <c r="X46" s="9"/>
    </row>
    <row r="47" spans="1:24" ht="12.75">
      <c r="A47" s="158"/>
      <c r="B47" s="159"/>
      <c r="C47" s="161"/>
      <c r="D47" s="161"/>
      <c r="E47" s="16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8"/>
      <c r="S47" s="158"/>
      <c r="T47" s="158"/>
      <c r="U47" s="158"/>
      <c r="V47" s="158"/>
      <c r="W47" s="9"/>
      <c r="X47" s="9"/>
    </row>
    <row r="48" spans="1:24" ht="12.75">
      <c r="A48" s="158"/>
      <c r="B48" s="159"/>
      <c r="C48" s="160"/>
      <c r="D48" s="160"/>
      <c r="E48" s="160"/>
      <c r="F48" s="161"/>
      <c r="G48" s="161"/>
      <c r="H48" s="161"/>
      <c r="I48" s="160"/>
      <c r="J48" s="160"/>
      <c r="K48" s="160"/>
      <c r="L48" s="160"/>
      <c r="M48" s="160"/>
      <c r="N48" s="160"/>
      <c r="O48" s="160"/>
      <c r="P48" s="160"/>
      <c r="Q48" s="160"/>
      <c r="R48" s="158"/>
      <c r="S48" s="158"/>
      <c r="T48" s="158"/>
      <c r="U48" s="158"/>
      <c r="V48" s="158"/>
      <c r="W48" s="9"/>
      <c r="X48" s="9"/>
    </row>
    <row r="49" spans="1:24" ht="12.75">
      <c r="A49" s="158"/>
      <c r="B49" s="159"/>
      <c r="C49" s="10"/>
      <c r="D49" s="10"/>
      <c r="E49" s="10"/>
      <c r="F49" s="161"/>
      <c r="G49" s="161"/>
      <c r="H49" s="161"/>
      <c r="I49" s="10"/>
      <c r="J49" s="10"/>
      <c r="K49" s="10"/>
      <c r="L49" s="10"/>
      <c r="M49" s="10"/>
      <c r="N49" s="10"/>
      <c r="O49" s="10"/>
      <c r="P49" s="10"/>
      <c r="Q49" s="10"/>
      <c r="R49" s="158"/>
      <c r="S49" s="158"/>
      <c r="T49" s="158"/>
      <c r="U49" s="158"/>
      <c r="V49" s="158"/>
      <c r="W49" s="9"/>
      <c r="X49" s="9"/>
    </row>
    <row r="50" spans="1:24" ht="12.75">
      <c r="A50" s="158"/>
      <c r="B50" s="159"/>
      <c r="C50" s="160"/>
      <c r="D50" s="160"/>
      <c r="E50" s="160"/>
      <c r="F50" s="160"/>
      <c r="G50" s="160"/>
      <c r="H50" s="160"/>
      <c r="I50" s="161"/>
      <c r="J50" s="161"/>
      <c r="K50" s="161"/>
      <c r="L50" s="160"/>
      <c r="M50" s="160"/>
      <c r="N50" s="160"/>
      <c r="O50" s="160"/>
      <c r="P50" s="160"/>
      <c r="Q50" s="160"/>
      <c r="R50" s="158"/>
      <c r="S50" s="158"/>
      <c r="T50" s="158"/>
      <c r="U50" s="158"/>
      <c r="V50" s="158"/>
      <c r="W50" s="9"/>
      <c r="X50" s="9"/>
    </row>
    <row r="51" spans="1:24" ht="12.75">
      <c r="A51" s="158"/>
      <c r="B51" s="159"/>
      <c r="C51" s="10"/>
      <c r="D51" s="10"/>
      <c r="E51" s="10"/>
      <c r="F51" s="10"/>
      <c r="G51" s="10"/>
      <c r="H51" s="10"/>
      <c r="I51" s="161"/>
      <c r="J51" s="161"/>
      <c r="K51" s="161"/>
      <c r="L51" s="10"/>
      <c r="M51" s="10"/>
      <c r="N51" s="10"/>
      <c r="O51" s="10"/>
      <c r="P51" s="10"/>
      <c r="Q51" s="10"/>
      <c r="R51" s="158"/>
      <c r="S51" s="158"/>
      <c r="T51" s="158"/>
      <c r="U51" s="158"/>
      <c r="V51" s="158"/>
      <c r="W51" s="9"/>
      <c r="X51" s="9"/>
    </row>
    <row r="52" spans="1:24" ht="12.75">
      <c r="A52" s="158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58"/>
      <c r="S52" s="158"/>
      <c r="T52" s="158"/>
      <c r="U52" s="158"/>
      <c r="V52" s="158"/>
      <c r="W52" s="9"/>
      <c r="X52" s="9"/>
    </row>
    <row r="53" spans="1:24" ht="12.75">
      <c r="A53" s="158"/>
      <c r="B53" s="159"/>
      <c r="C53" s="10"/>
      <c r="D53" s="10"/>
      <c r="E53" s="10"/>
      <c r="F53" s="10"/>
      <c r="G53" s="10"/>
      <c r="H53" s="10"/>
      <c r="I53" s="10"/>
      <c r="J53" s="10"/>
      <c r="K53" s="10"/>
      <c r="L53" s="161"/>
      <c r="M53" s="161"/>
      <c r="N53" s="161"/>
      <c r="O53" s="161"/>
      <c r="P53" s="161"/>
      <c r="Q53" s="161"/>
      <c r="R53" s="158"/>
      <c r="S53" s="158"/>
      <c r="T53" s="158"/>
      <c r="U53" s="158"/>
      <c r="V53" s="158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9"/>
    </row>
    <row r="60" spans="1:24" ht="24.75" customHeight="1">
      <c r="A60" s="9"/>
      <c r="B60" s="1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3"/>
      <c r="S60" s="162"/>
      <c r="T60" s="163"/>
      <c r="U60" s="163"/>
      <c r="V60" s="13"/>
      <c r="W60" s="9"/>
      <c r="X60" s="9"/>
    </row>
    <row r="61" spans="1:23" ht="12.75">
      <c r="A61" s="158"/>
      <c r="B61" s="159"/>
      <c r="C61" s="161"/>
      <c r="D61" s="161"/>
      <c r="E61" s="16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58"/>
      <c r="S61" s="158"/>
      <c r="T61" s="158"/>
      <c r="U61" s="158"/>
      <c r="V61" s="158"/>
      <c r="W61" s="9"/>
    </row>
    <row r="62" spans="1:23" ht="12.75">
      <c r="A62" s="158"/>
      <c r="B62" s="159"/>
      <c r="C62" s="161"/>
      <c r="D62" s="161"/>
      <c r="E62" s="16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58"/>
      <c r="S62" s="158"/>
      <c r="T62" s="158"/>
      <c r="U62" s="158"/>
      <c r="V62" s="158"/>
      <c r="W62" s="9"/>
    </row>
    <row r="63" spans="1:23" ht="12.75">
      <c r="A63" s="158"/>
      <c r="B63" s="159"/>
      <c r="C63" s="160"/>
      <c r="D63" s="160"/>
      <c r="E63" s="160"/>
      <c r="F63" s="161"/>
      <c r="G63" s="161"/>
      <c r="H63" s="161"/>
      <c r="I63" s="160"/>
      <c r="J63" s="160"/>
      <c r="K63" s="160"/>
      <c r="L63" s="160"/>
      <c r="M63" s="160"/>
      <c r="N63" s="160"/>
      <c r="O63" s="160"/>
      <c r="P63" s="160"/>
      <c r="Q63" s="160"/>
      <c r="R63" s="158"/>
      <c r="S63" s="158"/>
      <c r="T63" s="158"/>
      <c r="U63" s="158"/>
      <c r="V63" s="158"/>
      <c r="W63" s="9"/>
    </row>
    <row r="64" spans="1:23" ht="12.75">
      <c r="A64" s="158"/>
      <c r="B64" s="159"/>
      <c r="C64" s="10"/>
      <c r="D64" s="10"/>
      <c r="E64" s="10"/>
      <c r="F64" s="161"/>
      <c r="G64" s="161"/>
      <c r="H64" s="161"/>
      <c r="I64" s="10"/>
      <c r="J64" s="10"/>
      <c r="K64" s="10"/>
      <c r="L64" s="10"/>
      <c r="M64" s="10"/>
      <c r="N64" s="10"/>
      <c r="O64" s="10"/>
      <c r="P64" s="10"/>
      <c r="Q64" s="10"/>
      <c r="R64" s="158"/>
      <c r="S64" s="158"/>
      <c r="T64" s="158"/>
      <c r="U64" s="158"/>
      <c r="V64" s="158"/>
      <c r="W64" s="9"/>
    </row>
    <row r="65" spans="1:23" ht="12.75">
      <c r="A65" s="158"/>
      <c r="B65" s="159"/>
      <c r="C65" s="160"/>
      <c r="D65" s="160"/>
      <c r="E65" s="160"/>
      <c r="F65" s="160"/>
      <c r="G65" s="160"/>
      <c r="H65" s="160"/>
      <c r="I65" s="161"/>
      <c r="J65" s="161"/>
      <c r="K65" s="161"/>
      <c r="L65" s="160"/>
      <c r="M65" s="160"/>
      <c r="N65" s="160"/>
      <c r="O65" s="160"/>
      <c r="P65" s="160"/>
      <c r="Q65" s="160"/>
      <c r="R65" s="158"/>
      <c r="S65" s="158"/>
      <c r="T65" s="158"/>
      <c r="U65" s="158"/>
      <c r="V65" s="158"/>
      <c r="W65" s="9"/>
    </row>
    <row r="66" spans="1:23" ht="12.75">
      <c r="A66" s="158"/>
      <c r="B66" s="159"/>
      <c r="C66" s="10"/>
      <c r="D66" s="10"/>
      <c r="E66" s="10"/>
      <c r="F66" s="10"/>
      <c r="G66" s="10"/>
      <c r="H66" s="10"/>
      <c r="I66" s="161"/>
      <c r="J66" s="161"/>
      <c r="K66" s="161"/>
      <c r="L66" s="10"/>
      <c r="M66" s="10"/>
      <c r="N66" s="10"/>
      <c r="O66" s="10"/>
      <c r="P66" s="10"/>
      <c r="Q66" s="10"/>
      <c r="R66" s="158"/>
      <c r="S66" s="158"/>
      <c r="T66" s="158"/>
      <c r="U66" s="158"/>
      <c r="V66" s="158"/>
      <c r="W66" s="9"/>
    </row>
    <row r="67" spans="1:23" ht="12.75">
      <c r="A67" s="158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1"/>
      <c r="M67" s="161"/>
      <c r="N67" s="161"/>
      <c r="O67" s="161"/>
      <c r="P67" s="161"/>
      <c r="Q67" s="161"/>
      <c r="R67" s="158"/>
      <c r="S67" s="158"/>
      <c r="T67" s="158"/>
      <c r="U67" s="158"/>
      <c r="V67" s="158"/>
      <c r="W67" s="9"/>
    </row>
    <row r="68" spans="1:23" ht="12.75">
      <c r="A68" s="158"/>
      <c r="B68" s="159"/>
      <c r="C68" s="10"/>
      <c r="D68" s="10"/>
      <c r="E68" s="10"/>
      <c r="F68" s="10"/>
      <c r="G68" s="10"/>
      <c r="H68" s="10"/>
      <c r="I68" s="10"/>
      <c r="J68" s="10"/>
      <c r="K68" s="10"/>
      <c r="L68" s="161"/>
      <c r="M68" s="161"/>
      <c r="N68" s="161"/>
      <c r="O68" s="161"/>
      <c r="P68" s="161"/>
      <c r="Q68" s="161"/>
      <c r="R68" s="158"/>
      <c r="S68" s="158"/>
      <c r="T68" s="158"/>
      <c r="U68" s="158"/>
      <c r="V68" s="158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3"/>
      <c r="S74" s="162"/>
      <c r="T74" s="163"/>
      <c r="U74" s="163"/>
      <c r="V74" s="13"/>
      <c r="W74" s="9"/>
    </row>
    <row r="75" spans="1:23" ht="12.75">
      <c r="A75" s="158"/>
      <c r="B75" s="159"/>
      <c r="C75" s="161"/>
      <c r="D75" s="161"/>
      <c r="E75" s="161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58"/>
      <c r="S75" s="158"/>
      <c r="T75" s="158"/>
      <c r="U75" s="158"/>
      <c r="V75" s="158"/>
      <c r="W75" s="9"/>
    </row>
    <row r="76" spans="1:23" ht="12.75">
      <c r="A76" s="158"/>
      <c r="B76" s="159"/>
      <c r="C76" s="161"/>
      <c r="D76" s="161"/>
      <c r="E76" s="16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58"/>
      <c r="S76" s="158"/>
      <c r="T76" s="158"/>
      <c r="U76" s="158"/>
      <c r="V76" s="158"/>
      <c r="W76" s="9"/>
    </row>
    <row r="77" spans="1:23" ht="12.75">
      <c r="A77" s="158"/>
      <c r="B77" s="159"/>
      <c r="C77" s="160"/>
      <c r="D77" s="160"/>
      <c r="E77" s="160"/>
      <c r="F77" s="161"/>
      <c r="G77" s="161"/>
      <c r="H77" s="161"/>
      <c r="I77" s="160"/>
      <c r="J77" s="160"/>
      <c r="K77" s="160"/>
      <c r="L77" s="160"/>
      <c r="M77" s="160"/>
      <c r="N77" s="160"/>
      <c r="O77" s="160"/>
      <c r="P77" s="160"/>
      <c r="Q77" s="160"/>
      <c r="R77" s="158"/>
      <c r="S77" s="158"/>
      <c r="T77" s="158"/>
      <c r="U77" s="158"/>
      <c r="V77" s="158"/>
      <c r="W77" s="9"/>
    </row>
    <row r="78" spans="1:23" ht="12.75">
      <c r="A78" s="158"/>
      <c r="B78" s="159"/>
      <c r="C78" s="10"/>
      <c r="D78" s="10"/>
      <c r="E78" s="10"/>
      <c r="F78" s="161"/>
      <c r="G78" s="161"/>
      <c r="H78" s="161"/>
      <c r="I78" s="10"/>
      <c r="J78" s="10"/>
      <c r="K78" s="10"/>
      <c r="L78" s="10"/>
      <c r="M78" s="10"/>
      <c r="N78" s="10"/>
      <c r="O78" s="10"/>
      <c r="P78" s="10"/>
      <c r="Q78" s="10"/>
      <c r="R78" s="158"/>
      <c r="S78" s="158"/>
      <c r="T78" s="158"/>
      <c r="U78" s="158"/>
      <c r="V78" s="158"/>
      <c r="W78" s="9"/>
    </row>
    <row r="79" spans="1:23" ht="12.75">
      <c r="A79" s="158"/>
      <c r="B79" s="159"/>
      <c r="C79" s="160"/>
      <c r="D79" s="160"/>
      <c r="E79" s="160"/>
      <c r="F79" s="160"/>
      <c r="G79" s="160"/>
      <c r="H79" s="160"/>
      <c r="I79" s="161"/>
      <c r="J79" s="161"/>
      <c r="K79" s="161"/>
      <c r="L79" s="160"/>
      <c r="M79" s="160"/>
      <c r="N79" s="160"/>
      <c r="O79" s="160"/>
      <c r="P79" s="160"/>
      <c r="Q79" s="160"/>
      <c r="R79" s="158"/>
      <c r="S79" s="158"/>
      <c r="T79" s="158"/>
      <c r="U79" s="158"/>
      <c r="V79" s="158"/>
      <c r="W79" s="9"/>
    </row>
    <row r="80" spans="1:23" ht="12.75">
      <c r="A80" s="158"/>
      <c r="B80" s="159"/>
      <c r="C80" s="10"/>
      <c r="D80" s="10"/>
      <c r="E80" s="10"/>
      <c r="F80" s="10"/>
      <c r="G80" s="10"/>
      <c r="H80" s="10"/>
      <c r="I80" s="161"/>
      <c r="J80" s="161"/>
      <c r="K80" s="161"/>
      <c r="L80" s="10"/>
      <c r="M80" s="10"/>
      <c r="N80" s="10"/>
      <c r="O80" s="10"/>
      <c r="P80" s="10"/>
      <c r="Q80" s="10"/>
      <c r="R80" s="158"/>
      <c r="S80" s="158"/>
      <c r="T80" s="158"/>
      <c r="U80" s="158"/>
      <c r="V80" s="158"/>
      <c r="W80" s="9"/>
    </row>
    <row r="81" spans="1:23" ht="12.75">
      <c r="A81" s="158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1"/>
      <c r="M81" s="161"/>
      <c r="N81" s="161"/>
      <c r="O81" s="161"/>
      <c r="P81" s="161"/>
      <c r="Q81" s="161"/>
      <c r="R81" s="158"/>
      <c r="S81" s="158"/>
      <c r="T81" s="158"/>
      <c r="U81" s="158"/>
      <c r="V81" s="158"/>
      <c r="W81" s="9"/>
    </row>
    <row r="82" spans="1:23" ht="12.75">
      <c r="A82" s="158"/>
      <c r="B82" s="159"/>
      <c r="C82" s="10"/>
      <c r="D82" s="10"/>
      <c r="E82" s="10"/>
      <c r="F82" s="10"/>
      <c r="G82" s="10"/>
      <c r="H82" s="10"/>
      <c r="I82" s="10"/>
      <c r="J82" s="10"/>
      <c r="K82" s="10"/>
      <c r="L82" s="161"/>
      <c r="M82" s="161"/>
      <c r="N82" s="161"/>
      <c r="O82" s="161"/>
      <c r="P82" s="161"/>
      <c r="Q82" s="161"/>
      <c r="R82" s="158"/>
      <c r="S82" s="158"/>
      <c r="T82" s="158"/>
      <c r="U82" s="158"/>
      <c r="V82" s="158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3"/>
      <c r="S88" s="162"/>
      <c r="T88" s="163"/>
      <c r="U88" s="163"/>
      <c r="V88" s="13"/>
      <c r="W88" s="9"/>
    </row>
    <row r="89" spans="1:23" ht="12.75">
      <c r="A89" s="158"/>
      <c r="B89" s="159"/>
      <c r="C89" s="161"/>
      <c r="D89" s="161"/>
      <c r="E89" s="161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58"/>
      <c r="S89" s="158"/>
      <c r="T89" s="158"/>
      <c r="U89" s="158"/>
      <c r="V89" s="158"/>
      <c r="W89" s="9"/>
    </row>
    <row r="90" spans="1:23" ht="12.75">
      <c r="A90" s="158"/>
      <c r="B90" s="159"/>
      <c r="C90" s="161"/>
      <c r="D90" s="161"/>
      <c r="E90" s="16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8"/>
      <c r="S90" s="158"/>
      <c r="T90" s="158"/>
      <c r="U90" s="158"/>
      <c r="V90" s="158"/>
      <c r="W90" s="9"/>
    </row>
    <row r="91" spans="1:23" ht="12.75">
      <c r="A91" s="158"/>
      <c r="B91" s="159"/>
      <c r="C91" s="160"/>
      <c r="D91" s="160"/>
      <c r="E91" s="160"/>
      <c r="F91" s="161"/>
      <c r="G91" s="161"/>
      <c r="H91" s="161"/>
      <c r="I91" s="160"/>
      <c r="J91" s="160"/>
      <c r="K91" s="160"/>
      <c r="L91" s="160"/>
      <c r="M91" s="160"/>
      <c r="N91" s="160"/>
      <c r="O91" s="160"/>
      <c r="P91" s="160"/>
      <c r="Q91" s="160"/>
      <c r="R91" s="158"/>
      <c r="S91" s="158"/>
      <c r="T91" s="158"/>
      <c r="U91" s="158"/>
      <c r="V91" s="158"/>
      <c r="W91" s="9"/>
    </row>
    <row r="92" spans="1:23" ht="12.75">
      <c r="A92" s="158"/>
      <c r="B92" s="159"/>
      <c r="C92" s="10"/>
      <c r="D92" s="10"/>
      <c r="E92" s="10"/>
      <c r="F92" s="161"/>
      <c r="G92" s="161"/>
      <c r="H92" s="161"/>
      <c r="I92" s="10"/>
      <c r="J92" s="10"/>
      <c r="K92" s="10"/>
      <c r="L92" s="10"/>
      <c r="M92" s="10"/>
      <c r="N92" s="10"/>
      <c r="O92" s="10"/>
      <c r="P92" s="10"/>
      <c r="Q92" s="10"/>
      <c r="R92" s="158"/>
      <c r="S92" s="158"/>
      <c r="T92" s="158"/>
      <c r="U92" s="158"/>
      <c r="V92" s="158"/>
      <c r="W92" s="9"/>
    </row>
    <row r="93" spans="1:23" ht="12.75">
      <c r="A93" s="158"/>
      <c r="B93" s="159"/>
      <c r="C93" s="160"/>
      <c r="D93" s="160"/>
      <c r="E93" s="160"/>
      <c r="F93" s="160"/>
      <c r="G93" s="160"/>
      <c r="H93" s="160"/>
      <c r="I93" s="161"/>
      <c r="J93" s="161"/>
      <c r="K93" s="161"/>
      <c r="L93" s="160"/>
      <c r="M93" s="160"/>
      <c r="N93" s="160"/>
      <c r="O93" s="160"/>
      <c r="P93" s="160"/>
      <c r="Q93" s="160"/>
      <c r="R93" s="158"/>
      <c r="S93" s="158"/>
      <c r="T93" s="158"/>
      <c r="U93" s="158"/>
      <c r="V93" s="158"/>
      <c r="W93" s="9"/>
    </row>
    <row r="94" spans="1:23" ht="12.75">
      <c r="A94" s="158"/>
      <c r="B94" s="159"/>
      <c r="C94" s="10"/>
      <c r="D94" s="10"/>
      <c r="E94" s="10"/>
      <c r="F94" s="10"/>
      <c r="G94" s="10"/>
      <c r="H94" s="10"/>
      <c r="I94" s="161"/>
      <c r="J94" s="161"/>
      <c r="K94" s="161"/>
      <c r="L94" s="10"/>
      <c r="M94" s="10"/>
      <c r="N94" s="10"/>
      <c r="O94" s="10"/>
      <c r="P94" s="10"/>
      <c r="Q94" s="10"/>
      <c r="R94" s="158"/>
      <c r="S94" s="158"/>
      <c r="T94" s="158"/>
      <c r="U94" s="158"/>
      <c r="V94" s="158"/>
      <c r="W94" s="9"/>
    </row>
    <row r="95" spans="1:23" ht="12.75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60"/>
      <c r="L95" s="161"/>
      <c r="M95" s="161"/>
      <c r="N95" s="161"/>
      <c r="O95" s="161"/>
      <c r="P95" s="161"/>
      <c r="Q95" s="161"/>
      <c r="R95" s="158"/>
      <c r="S95" s="158"/>
      <c r="T95" s="158"/>
      <c r="U95" s="158"/>
      <c r="V95" s="158"/>
      <c r="W95" s="9"/>
    </row>
    <row r="96" spans="1:23" ht="12.75">
      <c r="A96" s="158"/>
      <c r="B96" s="159"/>
      <c r="C96" s="10"/>
      <c r="D96" s="10"/>
      <c r="E96" s="10"/>
      <c r="F96" s="10"/>
      <c r="G96" s="10"/>
      <c r="H96" s="10"/>
      <c r="I96" s="10"/>
      <c r="J96" s="10"/>
      <c r="K96" s="10"/>
      <c r="L96" s="161"/>
      <c r="M96" s="161"/>
      <c r="N96" s="161"/>
      <c r="O96" s="161"/>
      <c r="P96" s="161"/>
      <c r="Q96" s="161"/>
      <c r="R96" s="158"/>
      <c r="S96" s="158"/>
      <c r="T96" s="158"/>
      <c r="U96" s="158"/>
      <c r="V96" s="158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3"/>
      <c r="S102" s="162"/>
      <c r="T102" s="163"/>
      <c r="U102" s="163"/>
      <c r="V102" s="13"/>
      <c r="W102" s="9"/>
    </row>
    <row r="103" spans="1:23" ht="12.75">
      <c r="A103" s="158"/>
      <c r="B103" s="159"/>
      <c r="C103" s="161"/>
      <c r="D103" s="161"/>
      <c r="E103" s="161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58"/>
      <c r="S103" s="158"/>
      <c r="T103" s="158"/>
      <c r="U103" s="158"/>
      <c r="V103" s="158"/>
      <c r="W103" s="9"/>
    </row>
    <row r="104" spans="1:23" ht="12.75">
      <c r="A104" s="158"/>
      <c r="B104" s="159"/>
      <c r="C104" s="161"/>
      <c r="D104" s="161"/>
      <c r="E104" s="1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58"/>
      <c r="S104" s="158"/>
      <c r="T104" s="158"/>
      <c r="U104" s="158"/>
      <c r="V104" s="158"/>
      <c r="W104" s="9"/>
    </row>
    <row r="105" spans="1:23" ht="12.75">
      <c r="A105" s="158"/>
      <c r="B105" s="159"/>
      <c r="C105" s="160"/>
      <c r="D105" s="160"/>
      <c r="E105" s="160"/>
      <c r="F105" s="161"/>
      <c r="G105" s="161"/>
      <c r="H105" s="161"/>
      <c r="I105" s="160"/>
      <c r="J105" s="160"/>
      <c r="K105" s="160"/>
      <c r="L105" s="160"/>
      <c r="M105" s="160"/>
      <c r="N105" s="160"/>
      <c r="O105" s="160"/>
      <c r="P105" s="160"/>
      <c r="Q105" s="160"/>
      <c r="R105" s="158"/>
      <c r="S105" s="158"/>
      <c r="T105" s="158"/>
      <c r="U105" s="158"/>
      <c r="V105" s="158"/>
      <c r="W105" s="9"/>
    </row>
    <row r="106" spans="1:23" ht="12.75">
      <c r="A106" s="158"/>
      <c r="B106" s="159"/>
      <c r="C106" s="10"/>
      <c r="D106" s="10"/>
      <c r="E106" s="10"/>
      <c r="F106" s="161"/>
      <c r="G106" s="161"/>
      <c r="H106" s="161"/>
      <c r="I106" s="10"/>
      <c r="J106" s="10"/>
      <c r="K106" s="10"/>
      <c r="L106" s="10"/>
      <c r="M106" s="10"/>
      <c r="N106" s="10"/>
      <c r="O106" s="10"/>
      <c r="P106" s="10"/>
      <c r="Q106" s="10"/>
      <c r="R106" s="158"/>
      <c r="S106" s="158"/>
      <c r="T106" s="158"/>
      <c r="U106" s="158"/>
      <c r="V106" s="158"/>
      <c r="W106" s="9"/>
    </row>
    <row r="107" spans="1:23" ht="12.75">
      <c r="A107" s="158"/>
      <c r="B107" s="159"/>
      <c r="C107" s="160"/>
      <c r="D107" s="160"/>
      <c r="E107" s="160"/>
      <c r="F107" s="160"/>
      <c r="G107" s="160"/>
      <c r="H107" s="160"/>
      <c r="I107" s="161"/>
      <c r="J107" s="161"/>
      <c r="K107" s="161"/>
      <c r="L107" s="160"/>
      <c r="M107" s="160"/>
      <c r="N107" s="160"/>
      <c r="O107" s="160"/>
      <c r="P107" s="160"/>
      <c r="Q107" s="160"/>
      <c r="R107" s="158"/>
      <c r="S107" s="158"/>
      <c r="T107" s="158"/>
      <c r="U107" s="158"/>
      <c r="V107" s="158"/>
      <c r="W107" s="9"/>
    </row>
    <row r="108" spans="1:23" ht="12.75">
      <c r="A108" s="158"/>
      <c r="B108" s="159"/>
      <c r="C108" s="10"/>
      <c r="D108" s="10"/>
      <c r="E108" s="10"/>
      <c r="F108" s="10"/>
      <c r="G108" s="10"/>
      <c r="H108" s="10"/>
      <c r="I108" s="161"/>
      <c r="J108" s="161"/>
      <c r="K108" s="161"/>
      <c r="L108" s="10"/>
      <c r="M108" s="10"/>
      <c r="N108" s="10"/>
      <c r="O108" s="10"/>
      <c r="P108" s="10"/>
      <c r="Q108" s="10"/>
      <c r="R108" s="158"/>
      <c r="S108" s="158"/>
      <c r="T108" s="158"/>
      <c r="U108" s="158"/>
      <c r="V108" s="158"/>
      <c r="W108" s="9"/>
    </row>
    <row r="109" spans="1:23" ht="12.75">
      <c r="A109" s="158"/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161"/>
      <c r="M109" s="161"/>
      <c r="N109" s="161"/>
      <c r="O109" s="161"/>
      <c r="P109" s="161"/>
      <c r="Q109" s="161"/>
      <c r="R109" s="158"/>
      <c r="S109" s="158"/>
      <c r="T109" s="158"/>
      <c r="U109" s="158"/>
      <c r="V109" s="158"/>
      <c r="W109" s="9"/>
    </row>
    <row r="110" spans="1:23" ht="12.75">
      <c r="A110" s="158"/>
      <c r="B110" s="159"/>
      <c r="C110" s="10"/>
      <c r="D110" s="10"/>
      <c r="E110" s="10"/>
      <c r="F110" s="10"/>
      <c r="G110" s="10"/>
      <c r="H110" s="10"/>
      <c r="I110" s="10"/>
      <c r="J110" s="10"/>
      <c r="K110" s="10"/>
      <c r="L110" s="161"/>
      <c r="M110" s="161"/>
      <c r="N110" s="161"/>
      <c r="O110" s="161"/>
      <c r="P110" s="161"/>
      <c r="Q110" s="161"/>
      <c r="R110" s="158"/>
      <c r="S110" s="158"/>
      <c r="T110" s="158"/>
      <c r="U110" s="158"/>
      <c r="V110" s="158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D2:L2"/>
    <mergeCell ref="O2:V2"/>
    <mergeCell ref="C3:E3"/>
    <mergeCell ref="F3:H3"/>
    <mergeCell ref="I3:K3"/>
    <mergeCell ref="L3:N3"/>
    <mergeCell ref="O3:Q3"/>
    <mergeCell ref="S3:U3"/>
    <mergeCell ref="O4:Q4"/>
    <mergeCell ref="R4:R5"/>
    <mergeCell ref="S4:S5"/>
    <mergeCell ref="T4:T5"/>
    <mergeCell ref="U4:U5"/>
    <mergeCell ref="V4:V5"/>
    <mergeCell ref="A4:A5"/>
    <mergeCell ref="B4:B5"/>
    <mergeCell ref="C4:E5"/>
    <mergeCell ref="F4:H4"/>
    <mergeCell ref="I4:K4"/>
    <mergeCell ref="L4:N4"/>
    <mergeCell ref="O6:Q6"/>
    <mergeCell ref="R6:R7"/>
    <mergeCell ref="S6:S7"/>
    <mergeCell ref="T6:T7"/>
    <mergeCell ref="U6:U7"/>
    <mergeCell ref="V6:V7"/>
    <mergeCell ref="A6:A7"/>
    <mergeCell ref="B6:B7"/>
    <mergeCell ref="C6:E6"/>
    <mergeCell ref="F6:H7"/>
    <mergeCell ref="I6:K6"/>
    <mergeCell ref="L6:N6"/>
    <mergeCell ref="O8:Q8"/>
    <mergeCell ref="R8:R9"/>
    <mergeCell ref="S8:S9"/>
    <mergeCell ref="T8:T9"/>
    <mergeCell ref="U8:U9"/>
    <mergeCell ref="V8:V9"/>
    <mergeCell ref="A8:A9"/>
    <mergeCell ref="B8:B9"/>
    <mergeCell ref="C8:E8"/>
    <mergeCell ref="F8:H8"/>
    <mergeCell ref="I8:K9"/>
    <mergeCell ref="L8:N8"/>
    <mergeCell ref="O10:Q10"/>
    <mergeCell ref="R10:R11"/>
    <mergeCell ref="S10:S11"/>
    <mergeCell ref="T10:T11"/>
    <mergeCell ref="U10:U11"/>
    <mergeCell ref="V10:V11"/>
    <mergeCell ref="A10:A11"/>
    <mergeCell ref="B10:B11"/>
    <mergeCell ref="C10:E10"/>
    <mergeCell ref="F10:H10"/>
    <mergeCell ref="I10:K10"/>
    <mergeCell ref="L10:N11"/>
    <mergeCell ref="O12:Q13"/>
    <mergeCell ref="R12:R13"/>
    <mergeCell ref="S12:S13"/>
    <mergeCell ref="T12:T13"/>
    <mergeCell ref="U12:U13"/>
    <mergeCell ref="V12:V13"/>
    <mergeCell ref="A12:A13"/>
    <mergeCell ref="B12:B13"/>
    <mergeCell ref="C12:E12"/>
    <mergeCell ref="F12:H12"/>
    <mergeCell ref="I12:K12"/>
    <mergeCell ref="L12:N12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L22:N22"/>
    <mergeCell ref="O22:Q22"/>
    <mergeCell ref="R22:R23"/>
    <mergeCell ref="S22:S23"/>
    <mergeCell ref="T22:T23"/>
    <mergeCell ref="U22:U2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O32:Q32"/>
    <mergeCell ref="R32:R33"/>
    <mergeCell ref="S32:S33"/>
    <mergeCell ref="T32:T33"/>
    <mergeCell ref="U32:U33"/>
    <mergeCell ref="V32:V33"/>
    <mergeCell ref="A32:A33"/>
    <mergeCell ref="B32:B33"/>
    <mergeCell ref="C32:E33"/>
    <mergeCell ref="F32:H32"/>
    <mergeCell ref="I32:K32"/>
    <mergeCell ref="L32:N32"/>
    <mergeCell ref="O34:Q34"/>
    <mergeCell ref="R34:R35"/>
    <mergeCell ref="S34:S35"/>
    <mergeCell ref="T34:T35"/>
    <mergeCell ref="U34:U35"/>
    <mergeCell ref="V34:V35"/>
    <mergeCell ref="A34:A35"/>
    <mergeCell ref="B34:B35"/>
    <mergeCell ref="C34:E34"/>
    <mergeCell ref="F34:H35"/>
    <mergeCell ref="I34:K34"/>
    <mergeCell ref="L34:N34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O36:Q36"/>
    <mergeCell ref="R36:R37"/>
    <mergeCell ref="S36:S37"/>
    <mergeCell ref="T36:T37"/>
    <mergeCell ref="U36:U37"/>
    <mergeCell ref="V36:V37"/>
    <mergeCell ref="A36:A37"/>
    <mergeCell ref="B36:B37"/>
    <mergeCell ref="C36:E36"/>
    <mergeCell ref="F36:H36"/>
    <mergeCell ref="I36:K37"/>
    <mergeCell ref="L36:N36"/>
    <mergeCell ref="C45:E45"/>
    <mergeCell ref="F45:H45"/>
    <mergeCell ref="I45:K45"/>
    <mergeCell ref="L45:N45"/>
    <mergeCell ref="O45:Q45"/>
    <mergeCell ref="S45:U45"/>
    <mergeCell ref="T38:T39"/>
    <mergeCell ref="U38:U39"/>
    <mergeCell ref="O46:Q46"/>
    <mergeCell ref="R46:R47"/>
    <mergeCell ref="S46:S47"/>
    <mergeCell ref="T46:T47"/>
    <mergeCell ref="U46:U47"/>
    <mergeCell ref="V46:V47"/>
    <mergeCell ref="A46:A47"/>
    <mergeCell ref="B46:B47"/>
    <mergeCell ref="C46:E47"/>
    <mergeCell ref="F46:H46"/>
    <mergeCell ref="I46:K46"/>
    <mergeCell ref="L46:N46"/>
    <mergeCell ref="O48:Q48"/>
    <mergeCell ref="R48:R49"/>
    <mergeCell ref="S48:S49"/>
    <mergeCell ref="T48:T49"/>
    <mergeCell ref="U48:U49"/>
    <mergeCell ref="V48:V49"/>
    <mergeCell ref="A48:A49"/>
    <mergeCell ref="B48:B49"/>
    <mergeCell ref="C48:E48"/>
    <mergeCell ref="F48:H49"/>
    <mergeCell ref="I48:K48"/>
    <mergeCell ref="L48:N48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52:A53"/>
    <mergeCell ref="B52:B53"/>
    <mergeCell ref="C52:E52"/>
    <mergeCell ref="F52:H52"/>
    <mergeCell ref="I52:K52"/>
    <mergeCell ref="L52:N53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V61:V62"/>
    <mergeCell ref="A61:A62"/>
    <mergeCell ref="B61:B62"/>
    <mergeCell ref="C61:E62"/>
    <mergeCell ref="F61:H61"/>
    <mergeCell ref="I61:K61"/>
    <mergeCell ref="L61:N61"/>
    <mergeCell ref="O63:Q63"/>
    <mergeCell ref="R63:R64"/>
    <mergeCell ref="S63:S64"/>
    <mergeCell ref="T63:T64"/>
    <mergeCell ref="U63:U64"/>
    <mergeCell ref="V63:V64"/>
    <mergeCell ref="A63:A64"/>
    <mergeCell ref="B63:B64"/>
    <mergeCell ref="C63:E63"/>
    <mergeCell ref="F63:H64"/>
    <mergeCell ref="I63:K63"/>
    <mergeCell ref="L63:N63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O65:Q65"/>
    <mergeCell ref="R65:R66"/>
    <mergeCell ref="S65:S66"/>
    <mergeCell ref="T65:T66"/>
    <mergeCell ref="U65:U66"/>
    <mergeCell ref="V65:V66"/>
    <mergeCell ref="A65:A66"/>
    <mergeCell ref="B65:B66"/>
    <mergeCell ref="C65:E65"/>
    <mergeCell ref="F65:H65"/>
    <mergeCell ref="I65:K66"/>
    <mergeCell ref="L65:N65"/>
    <mergeCell ref="C74:E74"/>
    <mergeCell ref="F74:H74"/>
    <mergeCell ref="I74:K74"/>
    <mergeCell ref="L74:N74"/>
    <mergeCell ref="O74:Q74"/>
    <mergeCell ref="S74:U74"/>
    <mergeCell ref="T67:T68"/>
    <mergeCell ref="U67:U68"/>
    <mergeCell ref="O75:Q75"/>
    <mergeCell ref="R75:R76"/>
    <mergeCell ref="S75:S76"/>
    <mergeCell ref="T75:T76"/>
    <mergeCell ref="U75:U76"/>
    <mergeCell ref="V75:V76"/>
    <mergeCell ref="A75:A76"/>
    <mergeCell ref="B75:B76"/>
    <mergeCell ref="C75:E76"/>
    <mergeCell ref="F75:H75"/>
    <mergeCell ref="I75:K75"/>
    <mergeCell ref="L75:N75"/>
    <mergeCell ref="O77:Q77"/>
    <mergeCell ref="R77:R78"/>
    <mergeCell ref="S77:S78"/>
    <mergeCell ref="T77:T78"/>
    <mergeCell ref="U77:U78"/>
    <mergeCell ref="V77:V78"/>
    <mergeCell ref="A77:A78"/>
    <mergeCell ref="B77:B78"/>
    <mergeCell ref="C77:E77"/>
    <mergeCell ref="F77:H78"/>
    <mergeCell ref="I77:K77"/>
    <mergeCell ref="L77:N77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O79:Q79"/>
    <mergeCell ref="R79:R80"/>
    <mergeCell ref="S79:S80"/>
    <mergeCell ref="T79:T80"/>
    <mergeCell ref="U79:U80"/>
    <mergeCell ref="V79:V80"/>
    <mergeCell ref="A79:A80"/>
    <mergeCell ref="B79:B80"/>
    <mergeCell ref="C79:E79"/>
    <mergeCell ref="F79:H79"/>
    <mergeCell ref="I79:K80"/>
    <mergeCell ref="L79:N79"/>
    <mergeCell ref="C88:E88"/>
    <mergeCell ref="F88:H88"/>
    <mergeCell ref="I88:K88"/>
    <mergeCell ref="L88:N88"/>
    <mergeCell ref="O88:Q88"/>
    <mergeCell ref="S88:U88"/>
    <mergeCell ref="T81:T82"/>
    <mergeCell ref="U81:U82"/>
    <mergeCell ref="O89:Q89"/>
    <mergeCell ref="R89:R90"/>
    <mergeCell ref="S89:S90"/>
    <mergeCell ref="T89:T90"/>
    <mergeCell ref="U89:U90"/>
    <mergeCell ref="V89:V90"/>
    <mergeCell ref="A89:A90"/>
    <mergeCell ref="B89:B90"/>
    <mergeCell ref="C89:E90"/>
    <mergeCell ref="F89:H89"/>
    <mergeCell ref="I89:K89"/>
    <mergeCell ref="L89:N89"/>
    <mergeCell ref="O91:Q91"/>
    <mergeCell ref="R91:R92"/>
    <mergeCell ref="S91:S92"/>
    <mergeCell ref="T91:T92"/>
    <mergeCell ref="U91:U92"/>
    <mergeCell ref="V91:V92"/>
    <mergeCell ref="A91:A92"/>
    <mergeCell ref="B91:B92"/>
    <mergeCell ref="C91:E91"/>
    <mergeCell ref="F91:H92"/>
    <mergeCell ref="I91:K91"/>
    <mergeCell ref="L91:N91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O93:Q93"/>
    <mergeCell ref="R93:R94"/>
    <mergeCell ref="S93:S94"/>
    <mergeCell ref="T93:T94"/>
    <mergeCell ref="U93:U94"/>
    <mergeCell ref="V93:V94"/>
    <mergeCell ref="A93:A94"/>
    <mergeCell ref="B93:B94"/>
    <mergeCell ref="C93:E93"/>
    <mergeCell ref="F93:H93"/>
    <mergeCell ref="I93:K94"/>
    <mergeCell ref="L93:N93"/>
    <mergeCell ref="C102:E102"/>
    <mergeCell ref="F102:H102"/>
    <mergeCell ref="I102:K102"/>
    <mergeCell ref="L102:N102"/>
    <mergeCell ref="O102:Q102"/>
    <mergeCell ref="S102:U102"/>
    <mergeCell ref="T95:T96"/>
    <mergeCell ref="U95:U96"/>
    <mergeCell ref="O103:Q103"/>
    <mergeCell ref="R103:R104"/>
    <mergeCell ref="S103:S104"/>
    <mergeCell ref="T103:T104"/>
    <mergeCell ref="U103:U104"/>
    <mergeCell ref="V103:V104"/>
    <mergeCell ref="A103:A104"/>
    <mergeCell ref="B103:B104"/>
    <mergeCell ref="C103:E104"/>
    <mergeCell ref="F103:H103"/>
    <mergeCell ref="I103:K103"/>
    <mergeCell ref="L103:N103"/>
    <mergeCell ref="O105:Q105"/>
    <mergeCell ref="R105:R106"/>
    <mergeCell ref="S105:S106"/>
    <mergeCell ref="T105:T106"/>
    <mergeCell ref="U105:U106"/>
    <mergeCell ref="V105:V106"/>
    <mergeCell ref="A105:A106"/>
    <mergeCell ref="B105:B106"/>
    <mergeCell ref="C105:E105"/>
    <mergeCell ref="F105:H106"/>
    <mergeCell ref="I105:K105"/>
    <mergeCell ref="L105:N105"/>
    <mergeCell ref="O107:Q107"/>
    <mergeCell ref="R107:R108"/>
    <mergeCell ref="S107:S108"/>
    <mergeCell ref="T107:T108"/>
    <mergeCell ref="U107:U108"/>
    <mergeCell ref="V107:V108"/>
    <mergeCell ref="A107:A108"/>
    <mergeCell ref="B107:B108"/>
    <mergeCell ref="C107:E107"/>
    <mergeCell ref="F107:H107"/>
    <mergeCell ref="I107:K108"/>
    <mergeCell ref="L107:N107"/>
    <mergeCell ref="O109:Q110"/>
    <mergeCell ref="R109:R110"/>
    <mergeCell ref="S109:S110"/>
    <mergeCell ref="T109:T110"/>
    <mergeCell ref="U109:U110"/>
    <mergeCell ref="V109:V110"/>
    <mergeCell ref="A109:A110"/>
    <mergeCell ref="B109:B110"/>
    <mergeCell ref="C109:E109"/>
    <mergeCell ref="F109:H109"/>
    <mergeCell ref="I109:K109"/>
    <mergeCell ref="L109:N110"/>
  </mergeCells>
  <printOptions/>
  <pageMargins left="0.36" right="0.75" top="0.24" bottom="0.59" header="0.19" footer="0.5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apas8"/>
  <dimension ref="A1:X116"/>
  <sheetViews>
    <sheetView view="pageBreakPreview" zoomScale="60" zoomScaleNormal="75" zoomScalePageLayoutView="0" workbookViewId="0" topLeftCell="A1">
      <selection activeCell="V6" sqref="V6:V7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7.00390625" style="1" bestFit="1" customWidth="1"/>
    <col min="20" max="20" width="1.7109375" style="1" customWidth="1"/>
    <col min="21" max="21" width="7.00390625" style="1" bestFit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102" t="str">
        <f>Reg!A1</f>
        <v>LIETUVOS MOKYKLŲ ŽAIDYNĖS (VAIKINAI)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 t="s">
        <v>21</v>
      </c>
      <c r="S1" s="101"/>
      <c r="T1" s="101"/>
      <c r="U1" s="101"/>
      <c r="V1" s="101"/>
    </row>
    <row r="2" spans="1:22" ht="26.25" customHeight="1" thickBot="1">
      <c r="A2" s="2"/>
      <c r="B2" s="46"/>
      <c r="C2" s="49" t="s">
        <v>22</v>
      </c>
      <c r="D2" s="218" t="str">
        <f>IF(V4=1,B4,IF(V6=1,B6,IF(V8=1,B8,IF(V10=1,B10,IF(V12=1,B12,"")))))</f>
        <v>Vilniaus r. Zujūnų gimnazija</v>
      </c>
      <c r="E2" s="219"/>
      <c r="F2" s="219"/>
      <c r="G2" s="219"/>
      <c r="H2" s="219"/>
      <c r="I2" s="219"/>
      <c r="J2" s="219"/>
      <c r="K2" s="219"/>
      <c r="L2" s="220"/>
      <c r="M2" s="48"/>
      <c r="N2" s="47" t="s">
        <v>23</v>
      </c>
      <c r="O2" s="218" t="str">
        <f>IF(V4=2,B4,IF(V6=2,B6,IF(V8=2,B8,IF(V10=2,B10,IF(V12=2,B12,"")))))</f>
        <v>Kauno Maironio universitetinė gimnazija</v>
      </c>
      <c r="P2" s="219"/>
      <c r="Q2" s="219"/>
      <c r="R2" s="219"/>
      <c r="S2" s="219"/>
      <c r="T2" s="219"/>
      <c r="U2" s="219"/>
      <c r="V2" s="220"/>
    </row>
    <row r="3" spans="2:22" ht="24" customHeight="1" thickBot="1">
      <c r="B3" s="3"/>
      <c r="C3" s="158">
        <v>1</v>
      </c>
      <c r="D3" s="158"/>
      <c r="E3" s="158"/>
      <c r="F3" s="158">
        <v>2</v>
      </c>
      <c r="G3" s="158"/>
      <c r="H3" s="158"/>
      <c r="I3" s="158">
        <v>3</v>
      </c>
      <c r="J3" s="158"/>
      <c r="K3" s="158"/>
      <c r="L3" s="158">
        <v>4</v>
      </c>
      <c r="M3" s="158"/>
      <c r="N3" s="158"/>
      <c r="O3" s="158">
        <v>5</v>
      </c>
      <c r="P3" s="158"/>
      <c r="Q3" s="158"/>
      <c r="R3" s="4" t="s">
        <v>0</v>
      </c>
      <c r="S3" s="221" t="s">
        <v>1</v>
      </c>
      <c r="T3" s="222"/>
      <c r="U3" s="222"/>
      <c r="V3" s="4" t="s">
        <v>2</v>
      </c>
    </row>
    <row r="4" spans="1:22" ht="36.75" customHeight="1">
      <c r="A4" s="204">
        <v>1</v>
      </c>
      <c r="B4" s="205" t="str">
        <f>IF(Reg!B12=0,"",Reg!B12)</f>
        <v>Vilniaus r. Zujūnų gimnazija</v>
      </c>
      <c r="C4" s="206" t="s">
        <v>3</v>
      </c>
      <c r="D4" s="207"/>
      <c r="E4" s="208"/>
      <c r="F4" s="209" t="str">
        <f>IF((F5+H5)=0,"",IF((F5-H5)&gt;0,"1","0"))</f>
        <v>1</v>
      </c>
      <c r="G4" s="210"/>
      <c r="H4" s="211"/>
      <c r="I4" s="209" t="str">
        <f>IF((I5+K5)=0,"",IF((I5-K5)&gt;0,"1","0"))</f>
        <v>1</v>
      </c>
      <c r="J4" s="210"/>
      <c r="K4" s="211"/>
      <c r="L4" s="209" t="str">
        <f>IF((L5+N5)=0,"",IF((L5-N5)&gt;0,"1","0"))</f>
        <v>1</v>
      </c>
      <c r="M4" s="210"/>
      <c r="N4" s="211"/>
      <c r="O4" s="209">
        <f>IF((O5+Q5)=0,"",IF((O5-Q5)&gt;0,"1","0"))</f>
      </c>
      <c r="P4" s="210"/>
      <c r="Q4" s="212"/>
      <c r="R4" s="213">
        <f>IF(F4="","",IF(I4="",(F4),IF(L4="",(I4+F4),IF(O4="",(L4+I4+F4),(F4+I4+L4+O4)))))</f>
        <v>3</v>
      </c>
      <c r="S4" s="214">
        <f>IF(F5="","",(F5+I5+L5+O5))</f>
        <v>6</v>
      </c>
      <c r="T4" s="215" t="s">
        <v>4</v>
      </c>
      <c r="U4" s="216">
        <f>IF(H5="","",(H5+K5+N5+Q5))</f>
        <v>2</v>
      </c>
      <c r="V4" s="217">
        <v>1</v>
      </c>
    </row>
    <row r="5" spans="1:22" ht="36.75" customHeight="1">
      <c r="A5" s="167"/>
      <c r="B5" s="169"/>
      <c r="C5" s="199"/>
      <c r="D5" s="200"/>
      <c r="E5" s="201"/>
      <c r="F5" s="50">
        <v>2</v>
      </c>
      <c r="G5" s="104" t="s">
        <v>4</v>
      </c>
      <c r="H5" s="51">
        <v>0</v>
      </c>
      <c r="I5" s="50">
        <v>2</v>
      </c>
      <c r="J5" s="104" t="s">
        <v>4</v>
      </c>
      <c r="K5" s="51">
        <v>1</v>
      </c>
      <c r="L5" s="50">
        <v>2</v>
      </c>
      <c r="M5" s="104" t="s">
        <v>4</v>
      </c>
      <c r="N5" s="51">
        <v>1</v>
      </c>
      <c r="O5" s="50"/>
      <c r="P5" s="104" t="s">
        <v>4</v>
      </c>
      <c r="Q5" s="52"/>
      <c r="R5" s="180"/>
      <c r="S5" s="195"/>
      <c r="T5" s="196"/>
      <c r="U5" s="197"/>
      <c r="V5" s="198"/>
    </row>
    <row r="6" spans="1:22" ht="36.75" customHeight="1">
      <c r="A6" s="167">
        <v>2</v>
      </c>
      <c r="B6" s="202" t="str">
        <f>IF(Reg!B13=0,"",Reg!B13)</f>
        <v>Molėtų progimnazija</v>
      </c>
      <c r="C6" s="171" t="str">
        <f>IF(F4="","",IF(F4="1","0","1"))</f>
        <v>0</v>
      </c>
      <c r="D6" s="172"/>
      <c r="E6" s="173"/>
      <c r="F6" s="174" t="s">
        <v>3</v>
      </c>
      <c r="G6" s="175"/>
      <c r="H6" s="190"/>
      <c r="I6" s="171" t="str">
        <f>IF((I7+K7)=0,"",IF((I7-K7)&gt;0,"1","0"))</f>
        <v>0</v>
      </c>
      <c r="J6" s="172"/>
      <c r="K6" s="173"/>
      <c r="L6" s="171" t="str">
        <f>IF((L7+N7)=0,"",IF((L7-N7)&gt;0,"1","0"))</f>
        <v>0</v>
      </c>
      <c r="M6" s="172"/>
      <c r="N6" s="173"/>
      <c r="O6" s="171">
        <f>IF((O7+Q7)=0,"",IF((O7-Q7)&gt;0,"1","0"))</f>
      </c>
      <c r="P6" s="172"/>
      <c r="Q6" s="194"/>
      <c r="R6" s="180">
        <f>IF(C6="","",IF(I6="",(C6),IF(L6="",(C6+I6),IF(O6="",(L6+I6+C6),(O6+L6+I6+C6)))))</f>
        <v>0</v>
      </c>
      <c r="S6" s="182">
        <f>IF(C7="","",(C7+I7+L7+O7))</f>
        <v>1</v>
      </c>
      <c r="T6" s="184" t="s">
        <v>4</v>
      </c>
      <c r="U6" s="186">
        <f>IF(E7="","",(E7+K7+N7+Q7))</f>
        <v>6</v>
      </c>
      <c r="V6" s="188">
        <v>4</v>
      </c>
    </row>
    <row r="7" spans="1:22" ht="36.75" customHeight="1">
      <c r="A7" s="167"/>
      <c r="B7" s="203"/>
      <c r="C7" s="106">
        <f>IF(H5="","",H5)</f>
        <v>0</v>
      </c>
      <c r="D7" s="105" t="s">
        <v>4</v>
      </c>
      <c r="E7" s="107">
        <f>IF(F5="","",F5)</f>
        <v>2</v>
      </c>
      <c r="F7" s="191"/>
      <c r="G7" s="192"/>
      <c r="H7" s="193"/>
      <c r="I7" s="53">
        <v>1</v>
      </c>
      <c r="J7" s="105" t="s">
        <v>4</v>
      </c>
      <c r="K7" s="54">
        <v>2</v>
      </c>
      <c r="L7" s="53">
        <v>0</v>
      </c>
      <c r="M7" s="108" t="s">
        <v>4</v>
      </c>
      <c r="N7" s="54">
        <v>2</v>
      </c>
      <c r="O7" s="53"/>
      <c r="P7" s="108" t="s">
        <v>4</v>
      </c>
      <c r="Q7" s="55"/>
      <c r="R7" s="180"/>
      <c r="S7" s="195"/>
      <c r="T7" s="196"/>
      <c r="U7" s="197"/>
      <c r="V7" s="198"/>
    </row>
    <row r="8" spans="1:22" ht="36.75" customHeight="1">
      <c r="A8" s="167">
        <v>3</v>
      </c>
      <c r="B8" s="169" t="str">
        <f>IF(Reg!B28=0,"",Reg!B28)</f>
        <v>Plungės Senamiesčio mokykla</v>
      </c>
      <c r="C8" s="171" t="str">
        <f>IF(I4="","",IF(I4="1","0","1"))</f>
        <v>0</v>
      </c>
      <c r="D8" s="172"/>
      <c r="E8" s="173"/>
      <c r="F8" s="171" t="str">
        <f>IF(I6="","",IF(I6="1","0","1"))</f>
        <v>1</v>
      </c>
      <c r="G8" s="172"/>
      <c r="H8" s="173"/>
      <c r="I8" s="191" t="s">
        <v>3</v>
      </c>
      <c r="J8" s="192"/>
      <c r="K8" s="193"/>
      <c r="L8" s="171" t="str">
        <f>IF((L9+N9)=0,"",IF((L9-N9)&gt;0,"1","0"))</f>
        <v>0</v>
      </c>
      <c r="M8" s="172"/>
      <c r="N8" s="173"/>
      <c r="O8" s="171">
        <f>IF((O9+Q9)=0,"",IF((O9-Q9)&gt;0,"1","0"))</f>
      </c>
      <c r="P8" s="172"/>
      <c r="Q8" s="194"/>
      <c r="R8" s="180">
        <f>IF(F8="","",IF(F8="",(C8),IF(L8="",(C8+F8),IF(O8="",(L8+F8+C8),(L8+F8+C8+O8)))))</f>
        <v>1</v>
      </c>
      <c r="S8" s="182">
        <f>IF(F9="","",(C9+F9+L9+O9))</f>
        <v>4</v>
      </c>
      <c r="T8" s="184" t="s">
        <v>4</v>
      </c>
      <c r="U8" s="186">
        <f>IF(H9="","",(E9+H9+N9+Q9))</f>
        <v>5</v>
      </c>
      <c r="V8" s="188">
        <v>3</v>
      </c>
    </row>
    <row r="9" spans="1:22" ht="36.75" customHeight="1">
      <c r="A9" s="167"/>
      <c r="B9" s="169"/>
      <c r="C9" s="109">
        <f>IF(K5="","",K5)</f>
        <v>1</v>
      </c>
      <c r="D9" s="104" t="s">
        <v>4</v>
      </c>
      <c r="E9" s="110">
        <f>IF(I5="","",I5)</f>
        <v>2</v>
      </c>
      <c r="F9" s="109">
        <f>IF(K7="","",K7)</f>
        <v>2</v>
      </c>
      <c r="G9" s="104" t="s">
        <v>4</v>
      </c>
      <c r="H9" s="110">
        <f>IF(I7="","",I7)</f>
        <v>1</v>
      </c>
      <c r="I9" s="199"/>
      <c r="J9" s="200"/>
      <c r="K9" s="201"/>
      <c r="L9" s="50">
        <v>1</v>
      </c>
      <c r="M9" s="104" t="s">
        <v>4</v>
      </c>
      <c r="N9" s="51">
        <v>2</v>
      </c>
      <c r="O9" s="50"/>
      <c r="P9" s="104" t="s">
        <v>4</v>
      </c>
      <c r="Q9" s="52"/>
      <c r="R9" s="180"/>
      <c r="S9" s="195"/>
      <c r="T9" s="196"/>
      <c r="U9" s="197"/>
      <c r="V9" s="198"/>
    </row>
    <row r="10" spans="1:22" ht="36.75" customHeight="1">
      <c r="A10" s="167">
        <v>4</v>
      </c>
      <c r="B10" s="169" t="str">
        <f>IF(Reg!B29=0,"",Reg!B29)</f>
        <v>Kauno Maironio universitetinė gimnazija</v>
      </c>
      <c r="C10" s="171" t="str">
        <f>IF(L4="","",IF(L4="1","0","1"))</f>
        <v>0</v>
      </c>
      <c r="D10" s="172"/>
      <c r="E10" s="173"/>
      <c r="F10" s="171" t="str">
        <f>IF(L6="","",IF(L6="1","0","1"))</f>
        <v>1</v>
      </c>
      <c r="G10" s="172"/>
      <c r="H10" s="173"/>
      <c r="I10" s="171" t="str">
        <f>IF(L8="","",IF(L8="1","0","1"))</f>
        <v>1</v>
      </c>
      <c r="J10" s="172"/>
      <c r="K10" s="173"/>
      <c r="L10" s="174" t="s">
        <v>3</v>
      </c>
      <c r="M10" s="175"/>
      <c r="N10" s="190"/>
      <c r="O10" s="171">
        <f>IF((O11+Q11)=0,"",IF((O11-Q11)&gt;0,"1","0"))</f>
      </c>
      <c r="P10" s="172"/>
      <c r="Q10" s="194"/>
      <c r="R10" s="180">
        <f>IF(I10="","",IF(F10="",(C10),IF(I10="",(C10+F10),IF(O10="",(I10+F10+C10),(I10+F10+C10+O10)))))</f>
        <v>2</v>
      </c>
      <c r="S10" s="182">
        <f>IF(I11="","",(C11+F11+I11+O11))</f>
        <v>5</v>
      </c>
      <c r="T10" s="184" t="s">
        <v>4</v>
      </c>
      <c r="U10" s="186">
        <f>IF(K11="","",(E11+H11+K11+Q11))</f>
        <v>3</v>
      </c>
      <c r="V10" s="188">
        <v>2</v>
      </c>
    </row>
    <row r="11" spans="1:22" ht="36.75" customHeight="1">
      <c r="A11" s="167"/>
      <c r="B11" s="169"/>
      <c r="C11" s="106">
        <f>IF(N5="","",N5)</f>
        <v>1</v>
      </c>
      <c r="D11" s="108" t="s">
        <v>4</v>
      </c>
      <c r="E11" s="107">
        <f>IF(L5="","",L5)</f>
        <v>2</v>
      </c>
      <c r="F11" s="106">
        <f>IF(N7="","",N7)</f>
        <v>2</v>
      </c>
      <c r="G11" s="108" t="s">
        <v>4</v>
      </c>
      <c r="H11" s="107">
        <f>IF(L7="","",L7)</f>
        <v>0</v>
      </c>
      <c r="I11" s="106">
        <f>IF(N9="","",N9)</f>
        <v>2</v>
      </c>
      <c r="J11" s="108" t="s">
        <v>4</v>
      </c>
      <c r="K11" s="107">
        <f>IF(L9="","",L9)</f>
        <v>1</v>
      </c>
      <c r="L11" s="191"/>
      <c r="M11" s="192"/>
      <c r="N11" s="193"/>
      <c r="O11" s="53"/>
      <c r="P11" s="108" t="s">
        <v>4</v>
      </c>
      <c r="Q11" s="55"/>
      <c r="R11" s="180"/>
      <c r="S11" s="195"/>
      <c r="T11" s="196"/>
      <c r="U11" s="197"/>
      <c r="V11" s="198"/>
    </row>
    <row r="12" spans="1:22" ht="36.75" customHeight="1">
      <c r="A12" s="167">
        <v>5</v>
      </c>
      <c r="B12" s="169">
        <f>IF(Reg!B37=0,"",Reg!B37)</f>
      </c>
      <c r="C12" s="171">
        <f>IF(O4="","",IF(O4="1","0","1"))</f>
      </c>
      <c r="D12" s="172"/>
      <c r="E12" s="173"/>
      <c r="F12" s="171">
        <f>IF(O6="","",IF(O6="1","0","1"))</f>
      </c>
      <c r="G12" s="172"/>
      <c r="H12" s="173"/>
      <c r="I12" s="171">
        <f>IF(O8="","",IF(O8="1","0","1"))</f>
      </c>
      <c r="J12" s="172"/>
      <c r="K12" s="173"/>
      <c r="L12" s="171">
        <f>IF(O10="","",IF(O10="1","0","1"))</f>
      </c>
      <c r="M12" s="172"/>
      <c r="N12" s="173"/>
      <c r="O12" s="174" t="s">
        <v>3</v>
      </c>
      <c r="P12" s="175"/>
      <c r="Q12" s="176"/>
      <c r="R12" s="180">
        <f>IF(L12="","",IF(F12="",(C12),IF(I12="",(C12+F12),IF(L12="",(I12+F12+C12),(I12+F12+C12+L12)))))</f>
      </c>
      <c r="S12" s="182">
        <f>IF(L13="","",(C13+F13+I13+L13))</f>
      </c>
      <c r="T12" s="184" t="s">
        <v>4</v>
      </c>
      <c r="U12" s="186">
        <f>IF(N13="","",(E13+H13+K13+N13))</f>
      </c>
      <c r="V12" s="188"/>
    </row>
    <row r="13" spans="1:22" ht="36.75" customHeight="1" thickBot="1">
      <c r="A13" s="168"/>
      <c r="B13" s="170"/>
      <c r="C13" s="111">
        <f>IF(Q5="","",Q5)</f>
      </c>
      <c r="D13" s="112" t="s">
        <v>4</v>
      </c>
      <c r="E13" s="113">
        <f>IF(O5="","",O5)</f>
      </c>
      <c r="F13" s="111">
        <f>IF(Q7="","",Q7)</f>
      </c>
      <c r="G13" s="112" t="s">
        <v>4</v>
      </c>
      <c r="H13" s="113">
        <f>IF(O7="","",O7)</f>
      </c>
      <c r="I13" s="111">
        <f>IF(Q9="","",Q9)</f>
      </c>
      <c r="J13" s="112" t="s">
        <v>4</v>
      </c>
      <c r="K13" s="113">
        <f>IF(O9="","",O9)</f>
      </c>
      <c r="L13" s="111">
        <f>IF(Q11="","",Q11)</f>
      </c>
      <c r="M13" s="112" t="s">
        <v>4</v>
      </c>
      <c r="N13" s="113">
        <f>IF(O11="","",O11)</f>
      </c>
      <c r="O13" s="177"/>
      <c r="P13" s="178"/>
      <c r="Q13" s="179"/>
      <c r="R13" s="181"/>
      <c r="S13" s="183"/>
      <c r="T13" s="185"/>
      <c r="U13" s="187"/>
      <c r="V13" s="189"/>
    </row>
    <row r="14" spans="1:22" ht="30">
      <c r="A14" s="5"/>
      <c r="B14" s="6" t="s">
        <v>50</v>
      </c>
      <c r="C14" s="114" t="s">
        <v>46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5"/>
      <c r="Q14" s="115"/>
      <c r="R14" s="115"/>
      <c r="S14" s="115"/>
      <c r="T14" s="115"/>
      <c r="U14" s="115"/>
      <c r="V14" s="7"/>
    </row>
    <row r="15" spans="1:21" ht="17.25" customHeight="1">
      <c r="A15" s="5"/>
      <c r="B15" s="6" t="s">
        <v>5</v>
      </c>
      <c r="C15" s="114" t="s">
        <v>47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6"/>
      <c r="P15" s="116"/>
      <c r="Q15" s="116"/>
      <c r="R15" s="116"/>
      <c r="S15" s="116"/>
      <c r="T15" s="116"/>
      <c r="U15" s="116"/>
    </row>
    <row r="16" spans="1:21" ht="20.25" customHeight="1">
      <c r="A16" s="5"/>
      <c r="B16" s="6" t="s">
        <v>6</v>
      </c>
      <c r="C16" s="114" t="s">
        <v>48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6"/>
      <c r="P16" s="116"/>
      <c r="Q16" s="116"/>
      <c r="R16" s="116"/>
      <c r="S16" s="116"/>
      <c r="T16" s="116"/>
      <c r="U16" s="116"/>
    </row>
    <row r="17" spans="2:22" ht="24" customHeight="1">
      <c r="B17" s="8" t="s">
        <v>7</v>
      </c>
      <c r="C17" s="117" t="s">
        <v>49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18"/>
      <c r="Q17" s="118"/>
      <c r="R17" s="119"/>
      <c r="S17" s="165"/>
      <c r="T17" s="166"/>
      <c r="U17" s="166"/>
      <c r="V17" s="4"/>
    </row>
    <row r="18" spans="1:24" ht="12.75">
      <c r="A18" s="158"/>
      <c r="B18" s="159"/>
      <c r="C18" s="161"/>
      <c r="D18" s="161"/>
      <c r="E18" s="16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158"/>
      <c r="U18" s="158"/>
      <c r="V18" s="158"/>
      <c r="W18" s="9"/>
      <c r="X18" s="9"/>
    </row>
    <row r="19" spans="1:24" ht="12.75">
      <c r="A19" s="158"/>
      <c r="B19" s="159"/>
      <c r="C19" s="161"/>
      <c r="D19" s="161"/>
      <c r="E19" s="16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58"/>
      <c r="S19" s="158"/>
      <c r="T19" s="158"/>
      <c r="U19" s="158"/>
      <c r="V19" s="158"/>
      <c r="W19" s="9"/>
      <c r="X19" s="9"/>
    </row>
    <row r="20" spans="1:24" ht="12.75">
      <c r="A20" s="158"/>
      <c r="B20" s="159"/>
      <c r="C20" s="160"/>
      <c r="D20" s="160"/>
      <c r="E20" s="160"/>
      <c r="F20" s="161"/>
      <c r="G20" s="161"/>
      <c r="H20" s="161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158"/>
      <c r="U20" s="158"/>
      <c r="V20" s="158"/>
      <c r="W20" s="9"/>
      <c r="X20" s="9"/>
    </row>
    <row r="21" spans="1:24" ht="12.75">
      <c r="A21" s="158"/>
      <c r="B21" s="159"/>
      <c r="C21" s="10"/>
      <c r="D21" s="10"/>
      <c r="E21" s="10"/>
      <c r="F21" s="161"/>
      <c r="G21" s="161"/>
      <c r="H21" s="161"/>
      <c r="I21" s="10"/>
      <c r="J21" s="10"/>
      <c r="K21" s="10"/>
      <c r="L21" s="10"/>
      <c r="M21" s="10"/>
      <c r="N21" s="10"/>
      <c r="O21" s="10"/>
      <c r="P21" s="10"/>
      <c r="Q21" s="10"/>
      <c r="R21" s="158"/>
      <c r="S21" s="158"/>
      <c r="T21" s="158"/>
      <c r="U21" s="158"/>
      <c r="V21" s="158"/>
      <c r="W21" s="9"/>
      <c r="X21" s="9"/>
    </row>
    <row r="22" spans="1:24" ht="12.75">
      <c r="A22" s="158"/>
      <c r="B22" s="159"/>
      <c r="C22" s="160"/>
      <c r="D22" s="160"/>
      <c r="E22" s="160"/>
      <c r="F22" s="160"/>
      <c r="G22" s="160"/>
      <c r="H22" s="160"/>
      <c r="I22" s="161"/>
      <c r="J22" s="161"/>
      <c r="K22" s="161"/>
      <c r="L22" s="160"/>
      <c r="M22" s="160"/>
      <c r="N22" s="160"/>
      <c r="O22" s="160"/>
      <c r="P22" s="160"/>
      <c r="Q22" s="160"/>
      <c r="R22" s="158"/>
      <c r="S22" s="158"/>
      <c r="T22" s="158"/>
      <c r="U22" s="158"/>
      <c r="V22" s="158"/>
      <c r="W22" s="9"/>
      <c r="X22" s="9"/>
    </row>
    <row r="23" spans="1:24" ht="12.75">
      <c r="A23" s="158"/>
      <c r="B23" s="159"/>
      <c r="C23" s="10"/>
      <c r="D23" s="10"/>
      <c r="E23" s="10"/>
      <c r="F23" s="10"/>
      <c r="G23" s="10"/>
      <c r="H23" s="10"/>
      <c r="I23" s="161"/>
      <c r="J23" s="161"/>
      <c r="K23" s="161"/>
      <c r="L23" s="10"/>
      <c r="M23" s="10"/>
      <c r="N23" s="10"/>
      <c r="O23" s="10"/>
      <c r="P23" s="10"/>
      <c r="Q23" s="10"/>
      <c r="R23" s="158"/>
      <c r="S23" s="158"/>
      <c r="T23" s="158"/>
      <c r="U23" s="158"/>
      <c r="V23" s="158"/>
      <c r="W23" s="9"/>
      <c r="X23" s="9"/>
    </row>
    <row r="24" spans="1:24" ht="12.7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1"/>
      <c r="N24" s="161"/>
      <c r="O24" s="161"/>
      <c r="P24" s="161"/>
      <c r="Q24" s="161"/>
      <c r="R24" s="158"/>
      <c r="S24" s="158"/>
      <c r="T24" s="158"/>
      <c r="U24" s="158"/>
      <c r="V24" s="158"/>
      <c r="W24" s="9"/>
      <c r="X24" s="9"/>
    </row>
    <row r="25" spans="1:24" ht="12.75">
      <c r="A25" s="158"/>
      <c r="B25" s="159"/>
      <c r="C25" s="10"/>
      <c r="D25" s="10"/>
      <c r="E25" s="10"/>
      <c r="F25" s="10"/>
      <c r="G25" s="10"/>
      <c r="H25" s="10"/>
      <c r="I25" s="10"/>
      <c r="J25" s="10"/>
      <c r="K25" s="10"/>
      <c r="L25" s="161"/>
      <c r="M25" s="161"/>
      <c r="N25" s="161"/>
      <c r="O25" s="161"/>
      <c r="P25" s="161"/>
      <c r="Q25" s="161"/>
      <c r="R25" s="158"/>
      <c r="S25" s="158"/>
      <c r="T25" s="158"/>
      <c r="U25" s="158"/>
      <c r="V25" s="158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3"/>
      <c r="S31" s="162"/>
      <c r="T31" s="163"/>
      <c r="U31" s="163"/>
      <c r="V31" s="13"/>
      <c r="W31" s="9"/>
      <c r="X31" s="9"/>
    </row>
    <row r="32" spans="1:24" ht="12.75">
      <c r="A32" s="158"/>
      <c r="B32" s="159"/>
      <c r="C32" s="161"/>
      <c r="D32" s="161"/>
      <c r="E32" s="16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158"/>
      <c r="U32" s="158"/>
      <c r="V32" s="158"/>
      <c r="W32" s="9"/>
      <c r="X32" s="9"/>
    </row>
    <row r="33" spans="1:24" ht="12.75">
      <c r="A33" s="158"/>
      <c r="B33" s="159"/>
      <c r="C33" s="161"/>
      <c r="D33" s="161"/>
      <c r="E33" s="16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58"/>
      <c r="S33" s="158"/>
      <c r="T33" s="158"/>
      <c r="U33" s="158"/>
      <c r="V33" s="158"/>
      <c r="W33" s="9"/>
      <c r="X33" s="9"/>
    </row>
    <row r="34" spans="1:24" ht="12.75">
      <c r="A34" s="158"/>
      <c r="B34" s="159"/>
      <c r="C34" s="160"/>
      <c r="D34" s="160"/>
      <c r="E34" s="160"/>
      <c r="F34" s="161"/>
      <c r="G34" s="161"/>
      <c r="H34" s="161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158"/>
      <c r="U34" s="158"/>
      <c r="V34" s="158"/>
      <c r="W34" s="9"/>
      <c r="X34" s="9"/>
    </row>
    <row r="35" spans="1:24" ht="12.75">
      <c r="A35" s="158"/>
      <c r="B35" s="159"/>
      <c r="C35" s="10"/>
      <c r="D35" s="10"/>
      <c r="E35" s="10"/>
      <c r="F35" s="161"/>
      <c r="G35" s="161"/>
      <c r="H35" s="161"/>
      <c r="I35" s="10"/>
      <c r="J35" s="10"/>
      <c r="K35" s="10"/>
      <c r="L35" s="10"/>
      <c r="M35" s="10"/>
      <c r="N35" s="10"/>
      <c r="O35" s="10"/>
      <c r="P35" s="10"/>
      <c r="Q35" s="10"/>
      <c r="R35" s="158"/>
      <c r="S35" s="158"/>
      <c r="T35" s="158"/>
      <c r="U35" s="158"/>
      <c r="V35" s="158"/>
      <c r="W35" s="9"/>
      <c r="X35" s="9"/>
    </row>
    <row r="36" spans="1:24" ht="12.75">
      <c r="A36" s="158"/>
      <c r="B36" s="159"/>
      <c r="C36" s="160"/>
      <c r="D36" s="160"/>
      <c r="E36" s="160"/>
      <c r="F36" s="160"/>
      <c r="G36" s="160"/>
      <c r="H36" s="160"/>
      <c r="I36" s="161"/>
      <c r="J36" s="161"/>
      <c r="K36" s="161"/>
      <c r="L36" s="160"/>
      <c r="M36" s="160"/>
      <c r="N36" s="160"/>
      <c r="O36" s="160"/>
      <c r="P36" s="160"/>
      <c r="Q36" s="160"/>
      <c r="R36" s="158"/>
      <c r="S36" s="158"/>
      <c r="T36" s="158"/>
      <c r="U36" s="158"/>
      <c r="V36" s="158"/>
      <c r="W36" s="9"/>
      <c r="X36" s="9"/>
    </row>
    <row r="37" spans="1:24" ht="12.75">
      <c r="A37" s="158"/>
      <c r="B37" s="159"/>
      <c r="C37" s="10"/>
      <c r="D37" s="10"/>
      <c r="E37" s="10"/>
      <c r="F37" s="10"/>
      <c r="G37" s="10"/>
      <c r="H37" s="10"/>
      <c r="I37" s="161"/>
      <c r="J37" s="161"/>
      <c r="K37" s="161"/>
      <c r="L37" s="10"/>
      <c r="M37" s="10"/>
      <c r="N37" s="10"/>
      <c r="O37" s="10"/>
      <c r="P37" s="10"/>
      <c r="Q37" s="10"/>
      <c r="R37" s="158"/>
      <c r="S37" s="158"/>
      <c r="T37" s="158"/>
      <c r="U37" s="158"/>
      <c r="V37" s="158"/>
      <c r="W37" s="9"/>
      <c r="X37" s="9"/>
    </row>
    <row r="38" spans="1:24" ht="12.75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61"/>
      <c r="N38" s="161"/>
      <c r="O38" s="161"/>
      <c r="P38" s="161"/>
      <c r="Q38" s="161"/>
      <c r="R38" s="158"/>
      <c r="S38" s="158"/>
      <c r="T38" s="158"/>
      <c r="U38" s="158"/>
      <c r="V38" s="158"/>
      <c r="W38" s="9"/>
      <c r="X38" s="9"/>
    </row>
    <row r="39" spans="1:24" ht="12.75">
      <c r="A39" s="158"/>
      <c r="B39" s="159"/>
      <c r="C39" s="10"/>
      <c r="D39" s="10"/>
      <c r="E39" s="10"/>
      <c r="F39" s="10"/>
      <c r="G39" s="10"/>
      <c r="H39" s="10"/>
      <c r="I39" s="10"/>
      <c r="J39" s="10"/>
      <c r="K39" s="10"/>
      <c r="L39" s="161"/>
      <c r="M39" s="161"/>
      <c r="N39" s="161"/>
      <c r="O39" s="161"/>
      <c r="P39" s="161"/>
      <c r="Q39" s="161"/>
      <c r="R39" s="158"/>
      <c r="S39" s="158"/>
      <c r="T39" s="158"/>
      <c r="U39" s="158"/>
      <c r="V39" s="158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3"/>
      <c r="S45" s="162"/>
      <c r="T45" s="163"/>
      <c r="U45" s="163"/>
      <c r="V45" s="13"/>
      <c r="W45" s="9"/>
      <c r="X45" s="9"/>
    </row>
    <row r="46" spans="1:24" ht="12.75">
      <c r="A46" s="158"/>
      <c r="B46" s="159"/>
      <c r="C46" s="161"/>
      <c r="D46" s="161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8"/>
      <c r="S46" s="158"/>
      <c r="T46" s="158"/>
      <c r="U46" s="158"/>
      <c r="V46" s="158"/>
      <c r="W46" s="9"/>
      <c r="X46" s="9"/>
    </row>
    <row r="47" spans="1:24" ht="12.75">
      <c r="A47" s="158"/>
      <c r="B47" s="159"/>
      <c r="C47" s="161"/>
      <c r="D47" s="161"/>
      <c r="E47" s="16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8"/>
      <c r="S47" s="158"/>
      <c r="T47" s="158"/>
      <c r="U47" s="158"/>
      <c r="V47" s="158"/>
      <c r="W47" s="9"/>
      <c r="X47" s="9"/>
    </row>
    <row r="48" spans="1:24" ht="12.75">
      <c r="A48" s="158"/>
      <c r="B48" s="159"/>
      <c r="C48" s="160"/>
      <c r="D48" s="160"/>
      <c r="E48" s="160"/>
      <c r="F48" s="161"/>
      <c r="G48" s="161"/>
      <c r="H48" s="161"/>
      <c r="I48" s="160"/>
      <c r="J48" s="160"/>
      <c r="K48" s="160"/>
      <c r="L48" s="160"/>
      <c r="M48" s="160"/>
      <c r="N48" s="160"/>
      <c r="O48" s="160"/>
      <c r="P48" s="160"/>
      <c r="Q48" s="160"/>
      <c r="R48" s="158"/>
      <c r="S48" s="158"/>
      <c r="T48" s="158"/>
      <c r="U48" s="158"/>
      <c r="V48" s="158"/>
      <c r="W48" s="9"/>
      <c r="X48" s="9"/>
    </row>
    <row r="49" spans="1:24" ht="12.75">
      <c r="A49" s="158"/>
      <c r="B49" s="159"/>
      <c r="C49" s="10"/>
      <c r="D49" s="10"/>
      <c r="E49" s="10"/>
      <c r="F49" s="161"/>
      <c r="G49" s="161"/>
      <c r="H49" s="161"/>
      <c r="I49" s="10"/>
      <c r="J49" s="10"/>
      <c r="K49" s="10"/>
      <c r="L49" s="10"/>
      <c r="M49" s="10"/>
      <c r="N49" s="10"/>
      <c r="O49" s="10"/>
      <c r="P49" s="10"/>
      <c r="Q49" s="10"/>
      <c r="R49" s="158"/>
      <c r="S49" s="158"/>
      <c r="T49" s="158"/>
      <c r="U49" s="158"/>
      <c r="V49" s="158"/>
      <c r="W49" s="9"/>
      <c r="X49" s="9"/>
    </row>
    <row r="50" spans="1:24" ht="12.75">
      <c r="A50" s="158"/>
      <c r="B50" s="159"/>
      <c r="C50" s="160"/>
      <c r="D50" s="160"/>
      <c r="E50" s="160"/>
      <c r="F50" s="160"/>
      <c r="G50" s="160"/>
      <c r="H50" s="160"/>
      <c r="I50" s="161"/>
      <c r="J50" s="161"/>
      <c r="K50" s="161"/>
      <c r="L50" s="160"/>
      <c r="M50" s="160"/>
      <c r="N50" s="160"/>
      <c r="O50" s="160"/>
      <c r="P50" s="160"/>
      <c r="Q50" s="160"/>
      <c r="R50" s="158"/>
      <c r="S50" s="158"/>
      <c r="T50" s="158"/>
      <c r="U50" s="158"/>
      <c r="V50" s="158"/>
      <c r="W50" s="9"/>
      <c r="X50" s="9"/>
    </row>
    <row r="51" spans="1:24" ht="12.75">
      <c r="A51" s="158"/>
      <c r="B51" s="159"/>
      <c r="C51" s="10"/>
      <c r="D51" s="10"/>
      <c r="E51" s="10"/>
      <c r="F51" s="10"/>
      <c r="G51" s="10"/>
      <c r="H51" s="10"/>
      <c r="I51" s="161"/>
      <c r="J51" s="161"/>
      <c r="K51" s="161"/>
      <c r="L51" s="10"/>
      <c r="M51" s="10"/>
      <c r="N51" s="10"/>
      <c r="O51" s="10"/>
      <c r="P51" s="10"/>
      <c r="Q51" s="10"/>
      <c r="R51" s="158"/>
      <c r="S51" s="158"/>
      <c r="T51" s="158"/>
      <c r="U51" s="158"/>
      <c r="V51" s="158"/>
      <c r="W51" s="9"/>
      <c r="X51" s="9"/>
    </row>
    <row r="52" spans="1:24" ht="12.75">
      <c r="A52" s="158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58"/>
      <c r="S52" s="158"/>
      <c r="T52" s="158"/>
      <c r="U52" s="158"/>
      <c r="V52" s="158"/>
      <c r="W52" s="9"/>
      <c r="X52" s="9"/>
    </row>
    <row r="53" spans="1:24" ht="12.75">
      <c r="A53" s="158"/>
      <c r="B53" s="159"/>
      <c r="C53" s="10"/>
      <c r="D53" s="10"/>
      <c r="E53" s="10"/>
      <c r="F53" s="10"/>
      <c r="G53" s="10"/>
      <c r="H53" s="10"/>
      <c r="I53" s="10"/>
      <c r="J53" s="10"/>
      <c r="K53" s="10"/>
      <c r="L53" s="161"/>
      <c r="M53" s="161"/>
      <c r="N53" s="161"/>
      <c r="O53" s="161"/>
      <c r="P53" s="161"/>
      <c r="Q53" s="161"/>
      <c r="R53" s="158"/>
      <c r="S53" s="158"/>
      <c r="T53" s="158"/>
      <c r="U53" s="158"/>
      <c r="V53" s="158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9"/>
    </row>
    <row r="60" spans="1:24" ht="24.75" customHeight="1">
      <c r="A60" s="9"/>
      <c r="B60" s="1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3"/>
      <c r="S60" s="162"/>
      <c r="T60" s="163"/>
      <c r="U60" s="163"/>
      <c r="V60" s="13"/>
      <c r="W60" s="9"/>
      <c r="X60" s="9"/>
    </row>
    <row r="61" spans="1:23" ht="12.75">
      <c r="A61" s="158"/>
      <c r="B61" s="159"/>
      <c r="C61" s="161"/>
      <c r="D61" s="161"/>
      <c r="E61" s="16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58"/>
      <c r="S61" s="158"/>
      <c r="T61" s="158"/>
      <c r="U61" s="158"/>
      <c r="V61" s="158"/>
      <c r="W61" s="9"/>
    </row>
    <row r="62" spans="1:23" ht="12.75">
      <c r="A62" s="158"/>
      <c r="B62" s="159"/>
      <c r="C62" s="161"/>
      <c r="D62" s="161"/>
      <c r="E62" s="16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58"/>
      <c r="S62" s="158"/>
      <c r="T62" s="158"/>
      <c r="U62" s="158"/>
      <c r="V62" s="158"/>
      <c r="W62" s="9"/>
    </row>
    <row r="63" spans="1:23" ht="12.75">
      <c r="A63" s="158"/>
      <c r="B63" s="159"/>
      <c r="C63" s="160"/>
      <c r="D63" s="160"/>
      <c r="E63" s="160"/>
      <c r="F63" s="161"/>
      <c r="G63" s="161"/>
      <c r="H63" s="161"/>
      <c r="I63" s="160"/>
      <c r="J63" s="160"/>
      <c r="K63" s="160"/>
      <c r="L63" s="160"/>
      <c r="M63" s="160"/>
      <c r="N63" s="160"/>
      <c r="O63" s="160"/>
      <c r="P63" s="160"/>
      <c r="Q63" s="160"/>
      <c r="R63" s="158"/>
      <c r="S63" s="158"/>
      <c r="T63" s="158"/>
      <c r="U63" s="158"/>
      <c r="V63" s="158"/>
      <c r="W63" s="9"/>
    </row>
    <row r="64" spans="1:23" ht="12.75">
      <c r="A64" s="158"/>
      <c r="B64" s="159"/>
      <c r="C64" s="10"/>
      <c r="D64" s="10"/>
      <c r="E64" s="10"/>
      <c r="F64" s="161"/>
      <c r="G64" s="161"/>
      <c r="H64" s="161"/>
      <c r="I64" s="10"/>
      <c r="J64" s="10"/>
      <c r="K64" s="10"/>
      <c r="L64" s="10"/>
      <c r="M64" s="10"/>
      <c r="N64" s="10"/>
      <c r="O64" s="10"/>
      <c r="P64" s="10"/>
      <c r="Q64" s="10"/>
      <c r="R64" s="158"/>
      <c r="S64" s="158"/>
      <c r="T64" s="158"/>
      <c r="U64" s="158"/>
      <c r="V64" s="158"/>
      <c r="W64" s="9"/>
    </row>
    <row r="65" spans="1:23" ht="12.75">
      <c r="A65" s="158"/>
      <c r="B65" s="159"/>
      <c r="C65" s="160"/>
      <c r="D65" s="160"/>
      <c r="E65" s="160"/>
      <c r="F65" s="160"/>
      <c r="G65" s="160"/>
      <c r="H65" s="160"/>
      <c r="I65" s="161"/>
      <c r="J65" s="161"/>
      <c r="K65" s="161"/>
      <c r="L65" s="160"/>
      <c r="M65" s="160"/>
      <c r="N65" s="160"/>
      <c r="O65" s="160"/>
      <c r="P65" s="160"/>
      <c r="Q65" s="160"/>
      <c r="R65" s="158"/>
      <c r="S65" s="158"/>
      <c r="T65" s="158"/>
      <c r="U65" s="158"/>
      <c r="V65" s="158"/>
      <c r="W65" s="9"/>
    </row>
    <row r="66" spans="1:23" ht="12.75">
      <c r="A66" s="158"/>
      <c r="B66" s="159"/>
      <c r="C66" s="10"/>
      <c r="D66" s="10"/>
      <c r="E66" s="10"/>
      <c r="F66" s="10"/>
      <c r="G66" s="10"/>
      <c r="H66" s="10"/>
      <c r="I66" s="161"/>
      <c r="J66" s="161"/>
      <c r="K66" s="161"/>
      <c r="L66" s="10"/>
      <c r="M66" s="10"/>
      <c r="N66" s="10"/>
      <c r="O66" s="10"/>
      <c r="P66" s="10"/>
      <c r="Q66" s="10"/>
      <c r="R66" s="158"/>
      <c r="S66" s="158"/>
      <c r="T66" s="158"/>
      <c r="U66" s="158"/>
      <c r="V66" s="158"/>
      <c r="W66" s="9"/>
    </row>
    <row r="67" spans="1:23" ht="12.75">
      <c r="A67" s="158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1"/>
      <c r="M67" s="161"/>
      <c r="N67" s="161"/>
      <c r="O67" s="161"/>
      <c r="P67" s="161"/>
      <c r="Q67" s="161"/>
      <c r="R67" s="158"/>
      <c r="S67" s="158"/>
      <c r="T67" s="158"/>
      <c r="U67" s="158"/>
      <c r="V67" s="158"/>
      <c r="W67" s="9"/>
    </row>
    <row r="68" spans="1:23" ht="12.75">
      <c r="A68" s="158"/>
      <c r="B68" s="159"/>
      <c r="C68" s="10"/>
      <c r="D68" s="10"/>
      <c r="E68" s="10"/>
      <c r="F68" s="10"/>
      <c r="G68" s="10"/>
      <c r="H68" s="10"/>
      <c r="I68" s="10"/>
      <c r="J68" s="10"/>
      <c r="K68" s="10"/>
      <c r="L68" s="161"/>
      <c r="M68" s="161"/>
      <c r="N68" s="161"/>
      <c r="O68" s="161"/>
      <c r="P68" s="161"/>
      <c r="Q68" s="161"/>
      <c r="R68" s="158"/>
      <c r="S68" s="158"/>
      <c r="T68" s="158"/>
      <c r="U68" s="158"/>
      <c r="V68" s="158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3"/>
      <c r="S74" s="162"/>
      <c r="T74" s="163"/>
      <c r="U74" s="163"/>
      <c r="V74" s="13"/>
      <c r="W74" s="9"/>
    </row>
    <row r="75" spans="1:23" ht="12.75">
      <c r="A75" s="158"/>
      <c r="B75" s="159"/>
      <c r="C75" s="161"/>
      <c r="D75" s="161"/>
      <c r="E75" s="161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58"/>
      <c r="S75" s="158"/>
      <c r="T75" s="158"/>
      <c r="U75" s="158"/>
      <c r="V75" s="158"/>
      <c r="W75" s="9"/>
    </row>
    <row r="76" spans="1:23" ht="12.75">
      <c r="A76" s="158"/>
      <c r="B76" s="159"/>
      <c r="C76" s="161"/>
      <c r="D76" s="161"/>
      <c r="E76" s="16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58"/>
      <c r="S76" s="158"/>
      <c r="T76" s="158"/>
      <c r="U76" s="158"/>
      <c r="V76" s="158"/>
      <c r="W76" s="9"/>
    </row>
    <row r="77" spans="1:23" ht="12.75">
      <c r="A77" s="158"/>
      <c r="B77" s="159"/>
      <c r="C77" s="160"/>
      <c r="D77" s="160"/>
      <c r="E77" s="160"/>
      <c r="F77" s="161"/>
      <c r="G77" s="161"/>
      <c r="H77" s="161"/>
      <c r="I77" s="160"/>
      <c r="J77" s="160"/>
      <c r="K77" s="160"/>
      <c r="L77" s="160"/>
      <c r="M77" s="160"/>
      <c r="N77" s="160"/>
      <c r="O77" s="160"/>
      <c r="P77" s="160"/>
      <c r="Q77" s="160"/>
      <c r="R77" s="158"/>
      <c r="S77" s="158"/>
      <c r="T77" s="158"/>
      <c r="U77" s="158"/>
      <c r="V77" s="158"/>
      <c r="W77" s="9"/>
    </row>
    <row r="78" spans="1:23" ht="12.75">
      <c r="A78" s="158"/>
      <c r="B78" s="159"/>
      <c r="C78" s="10"/>
      <c r="D78" s="10"/>
      <c r="E78" s="10"/>
      <c r="F78" s="161"/>
      <c r="G78" s="161"/>
      <c r="H78" s="161"/>
      <c r="I78" s="10"/>
      <c r="J78" s="10"/>
      <c r="K78" s="10"/>
      <c r="L78" s="10"/>
      <c r="M78" s="10"/>
      <c r="N78" s="10"/>
      <c r="O78" s="10"/>
      <c r="P78" s="10"/>
      <c r="Q78" s="10"/>
      <c r="R78" s="158"/>
      <c r="S78" s="158"/>
      <c r="T78" s="158"/>
      <c r="U78" s="158"/>
      <c r="V78" s="158"/>
      <c r="W78" s="9"/>
    </row>
    <row r="79" spans="1:23" ht="12.75">
      <c r="A79" s="158"/>
      <c r="B79" s="159"/>
      <c r="C79" s="160"/>
      <c r="D79" s="160"/>
      <c r="E79" s="160"/>
      <c r="F79" s="160"/>
      <c r="G79" s="160"/>
      <c r="H79" s="160"/>
      <c r="I79" s="161"/>
      <c r="J79" s="161"/>
      <c r="K79" s="161"/>
      <c r="L79" s="160"/>
      <c r="M79" s="160"/>
      <c r="N79" s="160"/>
      <c r="O79" s="160"/>
      <c r="P79" s="160"/>
      <c r="Q79" s="160"/>
      <c r="R79" s="158"/>
      <c r="S79" s="158"/>
      <c r="T79" s="158"/>
      <c r="U79" s="158"/>
      <c r="V79" s="158"/>
      <c r="W79" s="9"/>
    </row>
    <row r="80" spans="1:23" ht="12.75">
      <c r="A80" s="158"/>
      <c r="B80" s="159"/>
      <c r="C80" s="10"/>
      <c r="D80" s="10"/>
      <c r="E80" s="10"/>
      <c r="F80" s="10"/>
      <c r="G80" s="10"/>
      <c r="H80" s="10"/>
      <c r="I80" s="161"/>
      <c r="J80" s="161"/>
      <c r="K80" s="161"/>
      <c r="L80" s="10"/>
      <c r="M80" s="10"/>
      <c r="N80" s="10"/>
      <c r="O80" s="10"/>
      <c r="P80" s="10"/>
      <c r="Q80" s="10"/>
      <c r="R80" s="158"/>
      <c r="S80" s="158"/>
      <c r="T80" s="158"/>
      <c r="U80" s="158"/>
      <c r="V80" s="158"/>
      <c r="W80" s="9"/>
    </row>
    <row r="81" spans="1:23" ht="12.75">
      <c r="A81" s="158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1"/>
      <c r="M81" s="161"/>
      <c r="N81" s="161"/>
      <c r="O81" s="161"/>
      <c r="P81" s="161"/>
      <c r="Q81" s="161"/>
      <c r="R81" s="158"/>
      <c r="S81" s="158"/>
      <c r="T81" s="158"/>
      <c r="U81" s="158"/>
      <c r="V81" s="158"/>
      <c r="W81" s="9"/>
    </row>
    <row r="82" spans="1:23" ht="12.75">
      <c r="A82" s="158"/>
      <c r="B82" s="159"/>
      <c r="C82" s="10"/>
      <c r="D82" s="10"/>
      <c r="E82" s="10"/>
      <c r="F82" s="10"/>
      <c r="G82" s="10"/>
      <c r="H82" s="10"/>
      <c r="I82" s="10"/>
      <c r="J82" s="10"/>
      <c r="K82" s="10"/>
      <c r="L82" s="161"/>
      <c r="M82" s="161"/>
      <c r="N82" s="161"/>
      <c r="O82" s="161"/>
      <c r="P82" s="161"/>
      <c r="Q82" s="161"/>
      <c r="R82" s="158"/>
      <c r="S82" s="158"/>
      <c r="T82" s="158"/>
      <c r="U82" s="158"/>
      <c r="V82" s="158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3"/>
      <c r="S88" s="162"/>
      <c r="T88" s="163"/>
      <c r="U88" s="163"/>
      <c r="V88" s="13"/>
      <c r="W88" s="9"/>
    </row>
    <row r="89" spans="1:23" ht="12.75">
      <c r="A89" s="158"/>
      <c r="B89" s="159"/>
      <c r="C89" s="161"/>
      <c r="D89" s="161"/>
      <c r="E89" s="161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58"/>
      <c r="S89" s="158"/>
      <c r="T89" s="158"/>
      <c r="U89" s="158"/>
      <c r="V89" s="158"/>
      <c r="W89" s="9"/>
    </row>
    <row r="90" spans="1:23" ht="12.75">
      <c r="A90" s="158"/>
      <c r="B90" s="159"/>
      <c r="C90" s="161"/>
      <c r="D90" s="161"/>
      <c r="E90" s="16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8"/>
      <c r="S90" s="158"/>
      <c r="T90" s="158"/>
      <c r="U90" s="158"/>
      <c r="V90" s="158"/>
      <c r="W90" s="9"/>
    </row>
    <row r="91" spans="1:23" ht="12.75">
      <c r="A91" s="158"/>
      <c r="B91" s="159"/>
      <c r="C91" s="160"/>
      <c r="D91" s="160"/>
      <c r="E91" s="160"/>
      <c r="F91" s="161"/>
      <c r="G91" s="161"/>
      <c r="H91" s="161"/>
      <c r="I91" s="160"/>
      <c r="J91" s="160"/>
      <c r="K91" s="160"/>
      <c r="L91" s="160"/>
      <c r="M91" s="160"/>
      <c r="N91" s="160"/>
      <c r="O91" s="160"/>
      <c r="P91" s="160"/>
      <c r="Q91" s="160"/>
      <c r="R91" s="158"/>
      <c r="S91" s="158"/>
      <c r="T91" s="158"/>
      <c r="U91" s="158"/>
      <c r="V91" s="158"/>
      <c r="W91" s="9"/>
    </row>
    <row r="92" spans="1:23" ht="12.75">
      <c r="A92" s="158"/>
      <c r="B92" s="159"/>
      <c r="C92" s="10"/>
      <c r="D92" s="10"/>
      <c r="E92" s="10"/>
      <c r="F92" s="161"/>
      <c r="G92" s="161"/>
      <c r="H92" s="161"/>
      <c r="I92" s="10"/>
      <c r="J92" s="10"/>
      <c r="K92" s="10"/>
      <c r="L92" s="10"/>
      <c r="M92" s="10"/>
      <c r="N92" s="10"/>
      <c r="O92" s="10"/>
      <c r="P92" s="10"/>
      <c r="Q92" s="10"/>
      <c r="R92" s="158"/>
      <c r="S92" s="158"/>
      <c r="T92" s="158"/>
      <c r="U92" s="158"/>
      <c r="V92" s="158"/>
      <c r="W92" s="9"/>
    </row>
    <row r="93" spans="1:23" ht="12.75">
      <c r="A93" s="158"/>
      <c r="B93" s="159"/>
      <c r="C93" s="160"/>
      <c r="D93" s="160"/>
      <c r="E93" s="160"/>
      <c r="F93" s="160"/>
      <c r="G93" s="160"/>
      <c r="H93" s="160"/>
      <c r="I93" s="161"/>
      <c r="J93" s="161"/>
      <c r="K93" s="161"/>
      <c r="L93" s="160"/>
      <c r="M93" s="160"/>
      <c r="N93" s="160"/>
      <c r="O93" s="160"/>
      <c r="P93" s="160"/>
      <c r="Q93" s="160"/>
      <c r="R93" s="158"/>
      <c r="S93" s="158"/>
      <c r="T93" s="158"/>
      <c r="U93" s="158"/>
      <c r="V93" s="158"/>
      <c r="W93" s="9"/>
    </row>
    <row r="94" spans="1:23" ht="12.75">
      <c r="A94" s="158"/>
      <c r="B94" s="159"/>
      <c r="C94" s="10"/>
      <c r="D94" s="10"/>
      <c r="E94" s="10"/>
      <c r="F94" s="10"/>
      <c r="G94" s="10"/>
      <c r="H94" s="10"/>
      <c r="I94" s="161"/>
      <c r="J94" s="161"/>
      <c r="K94" s="161"/>
      <c r="L94" s="10"/>
      <c r="M94" s="10"/>
      <c r="N94" s="10"/>
      <c r="O94" s="10"/>
      <c r="P94" s="10"/>
      <c r="Q94" s="10"/>
      <c r="R94" s="158"/>
      <c r="S94" s="158"/>
      <c r="T94" s="158"/>
      <c r="U94" s="158"/>
      <c r="V94" s="158"/>
      <c r="W94" s="9"/>
    </row>
    <row r="95" spans="1:23" ht="12.75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60"/>
      <c r="L95" s="161"/>
      <c r="M95" s="161"/>
      <c r="N95" s="161"/>
      <c r="O95" s="161"/>
      <c r="P95" s="161"/>
      <c r="Q95" s="161"/>
      <c r="R95" s="158"/>
      <c r="S95" s="158"/>
      <c r="T95" s="158"/>
      <c r="U95" s="158"/>
      <c r="V95" s="158"/>
      <c r="W95" s="9"/>
    </row>
    <row r="96" spans="1:23" ht="12.75">
      <c r="A96" s="158"/>
      <c r="B96" s="159"/>
      <c r="C96" s="10"/>
      <c r="D96" s="10"/>
      <c r="E96" s="10"/>
      <c r="F96" s="10"/>
      <c r="G96" s="10"/>
      <c r="H96" s="10"/>
      <c r="I96" s="10"/>
      <c r="J96" s="10"/>
      <c r="K96" s="10"/>
      <c r="L96" s="161"/>
      <c r="M96" s="161"/>
      <c r="N96" s="161"/>
      <c r="O96" s="161"/>
      <c r="P96" s="161"/>
      <c r="Q96" s="161"/>
      <c r="R96" s="158"/>
      <c r="S96" s="158"/>
      <c r="T96" s="158"/>
      <c r="U96" s="158"/>
      <c r="V96" s="158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3"/>
      <c r="S102" s="162"/>
      <c r="T102" s="163"/>
      <c r="U102" s="163"/>
      <c r="V102" s="13"/>
      <c r="W102" s="9"/>
    </row>
    <row r="103" spans="1:23" ht="12.75">
      <c r="A103" s="158"/>
      <c r="B103" s="159"/>
      <c r="C103" s="161"/>
      <c r="D103" s="161"/>
      <c r="E103" s="161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58"/>
      <c r="S103" s="158"/>
      <c r="T103" s="158"/>
      <c r="U103" s="158"/>
      <c r="V103" s="158"/>
      <c r="W103" s="9"/>
    </row>
    <row r="104" spans="1:23" ht="12.75">
      <c r="A104" s="158"/>
      <c r="B104" s="159"/>
      <c r="C104" s="161"/>
      <c r="D104" s="161"/>
      <c r="E104" s="1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58"/>
      <c r="S104" s="158"/>
      <c r="T104" s="158"/>
      <c r="U104" s="158"/>
      <c r="V104" s="158"/>
      <c r="W104" s="9"/>
    </row>
    <row r="105" spans="1:23" ht="12.75">
      <c r="A105" s="158"/>
      <c r="B105" s="159"/>
      <c r="C105" s="160"/>
      <c r="D105" s="160"/>
      <c r="E105" s="160"/>
      <c r="F105" s="161"/>
      <c r="G105" s="161"/>
      <c r="H105" s="161"/>
      <c r="I105" s="160"/>
      <c r="J105" s="160"/>
      <c r="K105" s="160"/>
      <c r="L105" s="160"/>
      <c r="M105" s="160"/>
      <c r="N105" s="160"/>
      <c r="O105" s="160"/>
      <c r="P105" s="160"/>
      <c r="Q105" s="160"/>
      <c r="R105" s="158"/>
      <c r="S105" s="158"/>
      <c r="T105" s="158"/>
      <c r="U105" s="158"/>
      <c r="V105" s="158"/>
      <c r="W105" s="9"/>
    </row>
    <row r="106" spans="1:23" ht="12.75">
      <c r="A106" s="158"/>
      <c r="B106" s="159"/>
      <c r="C106" s="10"/>
      <c r="D106" s="10"/>
      <c r="E106" s="10"/>
      <c r="F106" s="161"/>
      <c r="G106" s="161"/>
      <c r="H106" s="161"/>
      <c r="I106" s="10"/>
      <c r="J106" s="10"/>
      <c r="K106" s="10"/>
      <c r="L106" s="10"/>
      <c r="M106" s="10"/>
      <c r="N106" s="10"/>
      <c r="O106" s="10"/>
      <c r="P106" s="10"/>
      <c r="Q106" s="10"/>
      <c r="R106" s="158"/>
      <c r="S106" s="158"/>
      <c r="T106" s="158"/>
      <c r="U106" s="158"/>
      <c r="V106" s="158"/>
      <c r="W106" s="9"/>
    </row>
    <row r="107" spans="1:23" ht="12.75">
      <c r="A107" s="158"/>
      <c r="B107" s="159"/>
      <c r="C107" s="160"/>
      <c r="D107" s="160"/>
      <c r="E107" s="160"/>
      <c r="F107" s="160"/>
      <c r="G107" s="160"/>
      <c r="H107" s="160"/>
      <c r="I107" s="161"/>
      <c r="J107" s="161"/>
      <c r="K107" s="161"/>
      <c r="L107" s="160"/>
      <c r="M107" s="160"/>
      <c r="N107" s="160"/>
      <c r="O107" s="160"/>
      <c r="P107" s="160"/>
      <c r="Q107" s="160"/>
      <c r="R107" s="158"/>
      <c r="S107" s="158"/>
      <c r="T107" s="158"/>
      <c r="U107" s="158"/>
      <c r="V107" s="158"/>
      <c r="W107" s="9"/>
    </row>
    <row r="108" spans="1:23" ht="12.75">
      <c r="A108" s="158"/>
      <c r="B108" s="159"/>
      <c r="C108" s="10"/>
      <c r="D108" s="10"/>
      <c r="E108" s="10"/>
      <c r="F108" s="10"/>
      <c r="G108" s="10"/>
      <c r="H108" s="10"/>
      <c r="I108" s="161"/>
      <c r="J108" s="161"/>
      <c r="K108" s="161"/>
      <c r="L108" s="10"/>
      <c r="M108" s="10"/>
      <c r="N108" s="10"/>
      <c r="O108" s="10"/>
      <c r="P108" s="10"/>
      <c r="Q108" s="10"/>
      <c r="R108" s="158"/>
      <c r="S108" s="158"/>
      <c r="T108" s="158"/>
      <c r="U108" s="158"/>
      <c r="V108" s="158"/>
      <c r="W108" s="9"/>
    </row>
    <row r="109" spans="1:23" ht="12.75">
      <c r="A109" s="158"/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161"/>
      <c r="M109" s="161"/>
      <c r="N109" s="161"/>
      <c r="O109" s="161"/>
      <c r="P109" s="161"/>
      <c r="Q109" s="161"/>
      <c r="R109" s="158"/>
      <c r="S109" s="158"/>
      <c r="T109" s="158"/>
      <c r="U109" s="158"/>
      <c r="V109" s="158"/>
      <c r="W109" s="9"/>
    </row>
    <row r="110" spans="1:23" ht="12.75">
      <c r="A110" s="158"/>
      <c r="B110" s="159"/>
      <c r="C110" s="10"/>
      <c r="D110" s="10"/>
      <c r="E110" s="10"/>
      <c r="F110" s="10"/>
      <c r="G110" s="10"/>
      <c r="H110" s="10"/>
      <c r="I110" s="10"/>
      <c r="J110" s="10"/>
      <c r="K110" s="10"/>
      <c r="L110" s="161"/>
      <c r="M110" s="161"/>
      <c r="N110" s="161"/>
      <c r="O110" s="161"/>
      <c r="P110" s="161"/>
      <c r="Q110" s="161"/>
      <c r="R110" s="158"/>
      <c r="S110" s="158"/>
      <c r="T110" s="158"/>
      <c r="U110" s="158"/>
      <c r="V110" s="158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D2:L2"/>
    <mergeCell ref="O2:V2"/>
    <mergeCell ref="C3:E3"/>
    <mergeCell ref="F3:H3"/>
    <mergeCell ref="I3:K3"/>
    <mergeCell ref="L3:N3"/>
    <mergeCell ref="O3:Q3"/>
    <mergeCell ref="S3:U3"/>
    <mergeCell ref="O4:Q4"/>
    <mergeCell ref="R4:R5"/>
    <mergeCell ref="S4:S5"/>
    <mergeCell ref="T4:T5"/>
    <mergeCell ref="U4:U5"/>
    <mergeCell ref="V4:V5"/>
    <mergeCell ref="A4:A5"/>
    <mergeCell ref="B4:B5"/>
    <mergeCell ref="C4:E5"/>
    <mergeCell ref="F4:H4"/>
    <mergeCell ref="I4:K4"/>
    <mergeCell ref="L4:N4"/>
    <mergeCell ref="O6:Q6"/>
    <mergeCell ref="R6:R7"/>
    <mergeCell ref="S6:S7"/>
    <mergeCell ref="T6:T7"/>
    <mergeCell ref="U6:U7"/>
    <mergeCell ref="V6:V7"/>
    <mergeCell ref="A6:A7"/>
    <mergeCell ref="B6:B7"/>
    <mergeCell ref="C6:E6"/>
    <mergeCell ref="F6:H7"/>
    <mergeCell ref="I6:K6"/>
    <mergeCell ref="L6:N6"/>
    <mergeCell ref="O8:Q8"/>
    <mergeCell ref="R8:R9"/>
    <mergeCell ref="S8:S9"/>
    <mergeCell ref="T8:T9"/>
    <mergeCell ref="U8:U9"/>
    <mergeCell ref="V8:V9"/>
    <mergeCell ref="A8:A9"/>
    <mergeCell ref="B8:B9"/>
    <mergeCell ref="C8:E8"/>
    <mergeCell ref="F8:H8"/>
    <mergeCell ref="I8:K9"/>
    <mergeCell ref="L8:N8"/>
    <mergeCell ref="O10:Q10"/>
    <mergeCell ref="R10:R11"/>
    <mergeCell ref="S10:S11"/>
    <mergeCell ref="T10:T11"/>
    <mergeCell ref="U10:U11"/>
    <mergeCell ref="V10:V11"/>
    <mergeCell ref="A10:A11"/>
    <mergeCell ref="B10:B11"/>
    <mergeCell ref="C10:E10"/>
    <mergeCell ref="F10:H10"/>
    <mergeCell ref="I10:K10"/>
    <mergeCell ref="L10:N11"/>
    <mergeCell ref="O12:Q13"/>
    <mergeCell ref="R12:R13"/>
    <mergeCell ref="S12:S13"/>
    <mergeCell ref="T12:T13"/>
    <mergeCell ref="U12:U13"/>
    <mergeCell ref="V12:V13"/>
    <mergeCell ref="A12:A13"/>
    <mergeCell ref="B12:B13"/>
    <mergeCell ref="C12:E12"/>
    <mergeCell ref="F12:H12"/>
    <mergeCell ref="I12:K12"/>
    <mergeCell ref="L12:N12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L22:N22"/>
    <mergeCell ref="O22:Q22"/>
    <mergeCell ref="R22:R23"/>
    <mergeCell ref="S22:S23"/>
    <mergeCell ref="T22:T23"/>
    <mergeCell ref="U22:U2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O32:Q32"/>
    <mergeCell ref="R32:R33"/>
    <mergeCell ref="S32:S33"/>
    <mergeCell ref="T32:T33"/>
    <mergeCell ref="U32:U33"/>
    <mergeCell ref="V32:V33"/>
    <mergeCell ref="A32:A33"/>
    <mergeCell ref="B32:B33"/>
    <mergeCell ref="C32:E33"/>
    <mergeCell ref="F32:H32"/>
    <mergeCell ref="I32:K32"/>
    <mergeCell ref="L32:N32"/>
    <mergeCell ref="O34:Q34"/>
    <mergeCell ref="R34:R35"/>
    <mergeCell ref="S34:S35"/>
    <mergeCell ref="T34:T35"/>
    <mergeCell ref="U34:U35"/>
    <mergeCell ref="V34:V35"/>
    <mergeCell ref="A34:A35"/>
    <mergeCell ref="B34:B35"/>
    <mergeCell ref="C34:E34"/>
    <mergeCell ref="F34:H35"/>
    <mergeCell ref="I34:K34"/>
    <mergeCell ref="L34:N34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O36:Q36"/>
    <mergeCell ref="R36:R37"/>
    <mergeCell ref="S36:S37"/>
    <mergeCell ref="T36:T37"/>
    <mergeCell ref="U36:U37"/>
    <mergeCell ref="V36:V37"/>
    <mergeCell ref="A36:A37"/>
    <mergeCell ref="B36:B37"/>
    <mergeCell ref="C36:E36"/>
    <mergeCell ref="F36:H36"/>
    <mergeCell ref="I36:K37"/>
    <mergeCell ref="L36:N36"/>
    <mergeCell ref="C45:E45"/>
    <mergeCell ref="F45:H45"/>
    <mergeCell ref="I45:K45"/>
    <mergeCell ref="L45:N45"/>
    <mergeCell ref="O45:Q45"/>
    <mergeCell ref="S45:U45"/>
    <mergeCell ref="T38:T39"/>
    <mergeCell ref="U38:U39"/>
    <mergeCell ref="O46:Q46"/>
    <mergeCell ref="R46:R47"/>
    <mergeCell ref="S46:S47"/>
    <mergeCell ref="T46:T47"/>
    <mergeCell ref="U46:U47"/>
    <mergeCell ref="V46:V47"/>
    <mergeCell ref="A46:A47"/>
    <mergeCell ref="B46:B47"/>
    <mergeCell ref="C46:E47"/>
    <mergeCell ref="F46:H46"/>
    <mergeCell ref="I46:K46"/>
    <mergeCell ref="L46:N46"/>
    <mergeCell ref="O48:Q48"/>
    <mergeCell ref="R48:R49"/>
    <mergeCell ref="S48:S49"/>
    <mergeCell ref="T48:T49"/>
    <mergeCell ref="U48:U49"/>
    <mergeCell ref="V48:V49"/>
    <mergeCell ref="A48:A49"/>
    <mergeCell ref="B48:B49"/>
    <mergeCell ref="C48:E48"/>
    <mergeCell ref="F48:H49"/>
    <mergeCell ref="I48:K48"/>
    <mergeCell ref="L48:N48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52:A53"/>
    <mergeCell ref="B52:B53"/>
    <mergeCell ref="C52:E52"/>
    <mergeCell ref="F52:H52"/>
    <mergeCell ref="I52:K52"/>
    <mergeCell ref="L52:N53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V61:V62"/>
    <mergeCell ref="A61:A62"/>
    <mergeCell ref="B61:B62"/>
    <mergeCell ref="C61:E62"/>
    <mergeCell ref="F61:H61"/>
    <mergeCell ref="I61:K61"/>
    <mergeCell ref="L61:N61"/>
    <mergeCell ref="O63:Q63"/>
    <mergeCell ref="R63:R64"/>
    <mergeCell ref="S63:S64"/>
    <mergeCell ref="T63:T64"/>
    <mergeCell ref="U63:U64"/>
    <mergeCell ref="V63:V64"/>
    <mergeCell ref="A63:A64"/>
    <mergeCell ref="B63:B64"/>
    <mergeCell ref="C63:E63"/>
    <mergeCell ref="F63:H64"/>
    <mergeCell ref="I63:K63"/>
    <mergeCell ref="L63:N63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O65:Q65"/>
    <mergeCell ref="R65:R66"/>
    <mergeCell ref="S65:S66"/>
    <mergeCell ref="T65:T66"/>
    <mergeCell ref="U65:U66"/>
    <mergeCell ref="V65:V66"/>
    <mergeCell ref="A65:A66"/>
    <mergeCell ref="B65:B66"/>
    <mergeCell ref="C65:E65"/>
    <mergeCell ref="F65:H65"/>
    <mergeCell ref="I65:K66"/>
    <mergeCell ref="L65:N65"/>
    <mergeCell ref="C74:E74"/>
    <mergeCell ref="F74:H74"/>
    <mergeCell ref="I74:K74"/>
    <mergeCell ref="L74:N74"/>
    <mergeCell ref="O74:Q74"/>
    <mergeCell ref="S74:U74"/>
    <mergeCell ref="T67:T68"/>
    <mergeCell ref="U67:U68"/>
    <mergeCell ref="O75:Q75"/>
    <mergeCell ref="R75:R76"/>
    <mergeCell ref="S75:S76"/>
    <mergeCell ref="T75:T76"/>
    <mergeCell ref="U75:U76"/>
    <mergeCell ref="V75:V76"/>
    <mergeCell ref="A75:A76"/>
    <mergeCell ref="B75:B76"/>
    <mergeCell ref="C75:E76"/>
    <mergeCell ref="F75:H75"/>
    <mergeCell ref="I75:K75"/>
    <mergeCell ref="L75:N75"/>
    <mergeCell ref="O77:Q77"/>
    <mergeCell ref="R77:R78"/>
    <mergeCell ref="S77:S78"/>
    <mergeCell ref="T77:T78"/>
    <mergeCell ref="U77:U78"/>
    <mergeCell ref="V77:V78"/>
    <mergeCell ref="A77:A78"/>
    <mergeCell ref="B77:B78"/>
    <mergeCell ref="C77:E77"/>
    <mergeCell ref="F77:H78"/>
    <mergeCell ref="I77:K77"/>
    <mergeCell ref="L77:N77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O79:Q79"/>
    <mergeCell ref="R79:R80"/>
    <mergeCell ref="S79:S80"/>
    <mergeCell ref="T79:T80"/>
    <mergeCell ref="U79:U80"/>
    <mergeCell ref="V79:V80"/>
    <mergeCell ref="A79:A80"/>
    <mergeCell ref="B79:B80"/>
    <mergeCell ref="C79:E79"/>
    <mergeCell ref="F79:H79"/>
    <mergeCell ref="I79:K80"/>
    <mergeCell ref="L79:N79"/>
    <mergeCell ref="C88:E88"/>
    <mergeCell ref="F88:H88"/>
    <mergeCell ref="I88:K88"/>
    <mergeCell ref="L88:N88"/>
    <mergeCell ref="O88:Q88"/>
    <mergeCell ref="S88:U88"/>
    <mergeCell ref="T81:T82"/>
    <mergeCell ref="U81:U82"/>
    <mergeCell ref="O89:Q89"/>
    <mergeCell ref="R89:R90"/>
    <mergeCell ref="S89:S90"/>
    <mergeCell ref="T89:T90"/>
    <mergeCell ref="U89:U90"/>
    <mergeCell ref="V89:V90"/>
    <mergeCell ref="A89:A90"/>
    <mergeCell ref="B89:B90"/>
    <mergeCell ref="C89:E90"/>
    <mergeCell ref="F89:H89"/>
    <mergeCell ref="I89:K89"/>
    <mergeCell ref="L89:N89"/>
    <mergeCell ref="O91:Q91"/>
    <mergeCell ref="R91:R92"/>
    <mergeCell ref="S91:S92"/>
    <mergeCell ref="T91:T92"/>
    <mergeCell ref="U91:U92"/>
    <mergeCell ref="V91:V92"/>
    <mergeCell ref="A91:A92"/>
    <mergeCell ref="B91:B92"/>
    <mergeCell ref="C91:E91"/>
    <mergeCell ref="F91:H92"/>
    <mergeCell ref="I91:K91"/>
    <mergeCell ref="L91:N91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O93:Q93"/>
    <mergeCell ref="R93:R94"/>
    <mergeCell ref="S93:S94"/>
    <mergeCell ref="T93:T94"/>
    <mergeCell ref="U93:U94"/>
    <mergeCell ref="V93:V94"/>
    <mergeCell ref="A93:A94"/>
    <mergeCell ref="B93:B94"/>
    <mergeCell ref="C93:E93"/>
    <mergeCell ref="F93:H93"/>
    <mergeCell ref="I93:K94"/>
    <mergeCell ref="L93:N93"/>
    <mergeCell ref="C102:E102"/>
    <mergeCell ref="F102:H102"/>
    <mergeCell ref="I102:K102"/>
    <mergeCell ref="L102:N102"/>
    <mergeCell ref="O102:Q102"/>
    <mergeCell ref="S102:U102"/>
    <mergeCell ref="T95:T96"/>
    <mergeCell ref="U95:U96"/>
    <mergeCell ref="O103:Q103"/>
    <mergeCell ref="R103:R104"/>
    <mergeCell ref="S103:S104"/>
    <mergeCell ref="T103:T104"/>
    <mergeCell ref="U103:U104"/>
    <mergeCell ref="V103:V104"/>
    <mergeCell ref="A103:A104"/>
    <mergeCell ref="B103:B104"/>
    <mergeCell ref="C103:E104"/>
    <mergeCell ref="F103:H103"/>
    <mergeCell ref="I103:K103"/>
    <mergeCell ref="L103:N103"/>
    <mergeCell ref="O105:Q105"/>
    <mergeCell ref="R105:R106"/>
    <mergeCell ref="S105:S106"/>
    <mergeCell ref="T105:T106"/>
    <mergeCell ref="U105:U106"/>
    <mergeCell ref="V105:V106"/>
    <mergeCell ref="A105:A106"/>
    <mergeCell ref="B105:B106"/>
    <mergeCell ref="C105:E105"/>
    <mergeCell ref="F105:H106"/>
    <mergeCell ref="I105:K105"/>
    <mergeCell ref="L105:N105"/>
    <mergeCell ref="O107:Q107"/>
    <mergeCell ref="R107:R108"/>
    <mergeCell ref="S107:S108"/>
    <mergeCell ref="T107:T108"/>
    <mergeCell ref="U107:U108"/>
    <mergeCell ref="V107:V108"/>
    <mergeCell ref="A107:A108"/>
    <mergeCell ref="B107:B108"/>
    <mergeCell ref="C107:E107"/>
    <mergeCell ref="F107:H107"/>
    <mergeCell ref="I107:K108"/>
    <mergeCell ref="L107:N107"/>
    <mergeCell ref="O109:Q110"/>
    <mergeCell ref="R109:R110"/>
    <mergeCell ref="S109:S110"/>
    <mergeCell ref="T109:T110"/>
    <mergeCell ref="U109:U110"/>
    <mergeCell ref="V109:V110"/>
    <mergeCell ref="A109:A110"/>
    <mergeCell ref="B109:B110"/>
    <mergeCell ref="C109:E109"/>
    <mergeCell ref="F109:H109"/>
    <mergeCell ref="I109:K109"/>
    <mergeCell ref="L109:N110"/>
  </mergeCells>
  <printOptions/>
  <pageMargins left="0.36" right="0.75" top="0.24" bottom="0.59" header="0.19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18">
    <pageSetUpPr fitToPage="1"/>
  </sheetPr>
  <dimension ref="A1:F132"/>
  <sheetViews>
    <sheetView view="pageBreakPreview" zoomScale="83" zoomScaleNormal="83" zoomScaleSheetLayoutView="83" zoomScalePageLayoutView="0" workbookViewId="0" topLeftCell="A1">
      <pane ySplit="3" topLeftCell="A22" activePane="bottomLeft" state="frozen"/>
      <selection pane="topLeft" activeCell="A1" sqref="A1"/>
      <selection pane="bottomLeft" activeCell="D35" sqref="D35"/>
    </sheetView>
  </sheetViews>
  <sheetFormatPr defaultColWidth="9.140625" defaultRowHeight="15"/>
  <cols>
    <col min="1" max="1" width="9.140625" style="38" customWidth="1"/>
    <col min="2" max="2" width="49.28125" style="39" customWidth="1"/>
    <col min="3" max="3" width="11.8515625" style="14" customWidth="1"/>
    <col min="4" max="5" width="13.421875" style="14" customWidth="1"/>
    <col min="6" max="6" width="15.28125" style="14" customWidth="1"/>
    <col min="7" max="16384" width="9.140625" style="14" customWidth="1"/>
  </cols>
  <sheetData>
    <row r="1" spans="1:6" ht="26.25" customHeight="1" thickBot="1">
      <c r="A1" s="153" t="s">
        <v>54</v>
      </c>
      <c r="B1" s="153"/>
      <c r="C1" s="153"/>
      <c r="D1" s="153"/>
      <c r="E1" s="153"/>
      <c r="F1" s="153"/>
    </row>
    <row r="2" spans="1:6" ht="12.75">
      <c r="A2" s="15" t="s">
        <v>8</v>
      </c>
      <c r="B2" s="16" t="s">
        <v>9</v>
      </c>
      <c r="C2" s="17" t="s">
        <v>42</v>
      </c>
      <c r="D2" s="18" t="s">
        <v>43</v>
      </c>
      <c r="E2" s="19" t="s">
        <v>10</v>
      </c>
      <c r="F2" s="19"/>
    </row>
    <row r="3" spans="1:6" ht="13.5" thickBot="1">
      <c r="A3" s="20" t="s">
        <v>11</v>
      </c>
      <c r="B3" s="21"/>
      <c r="C3" s="22"/>
      <c r="D3" s="23" t="s">
        <v>44</v>
      </c>
      <c r="E3" s="24" t="s">
        <v>12</v>
      </c>
      <c r="F3" s="25"/>
    </row>
    <row r="4" spans="1:6" ht="4.5" customHeight="1">
      <c r="A4" s="26"/>
      <c r="B4" s="27"/>
      <c r="C4" s="28"/>
      <c r="D4" s="29"/>
      <c r="E4" s="30"/>
      <c r="F4" s="31"/>
    </row>
    <row r="5" spans="1:6" ht="19.5" customHeight="1">
      <c r="A5" s="32">
        <f aca="true" t="shared" si="0" ref="A5:A68">A4+1</f>
        <v>1</v>
      </c>
      <c r="B5" s="151" t="s">
        <v>78</v>
      </c>
      <c r="C5" s="34"/>
      <c r="D5" s="35"/>
      <c r="E5" s="35">
        <v>0.0014190701674183792</v>
      </c>
      <c r="F5" s="36"/>
    </row>
    <row r="6" spans="1:6" ht="19.5" customHeight="1">
      <c r="A6" s="32">
        <f t="shared" si="0"/>
        <v>2</v>
      </c>
      <c r="B6" s="151" t="s">
        <v>63</v>
      </c>
      <c r="C6" s="34"/>
      <c r="D6" s="35"/>
      <c r="E6" s="35">
        <v>0.006796129364561643</v>
      </c>
      <c r="F6" s="35"/>
    </row>
    <row r="7" spans="1:6" ht="19.5" customHeight="1">
      <c r="A7" s="32">
        <f t="shared" si="0"/>
        <v>3</v>
      </c>
      <c r="B7" s="151" t="s">
        <v>68</v>
      </c>
      <c r="C7" s="34"/>
      <c r="D7" s="35"/>
      <c r="E7" s="35">
        <v>0.06897018728709914</v>
      </c>
      <c r="F7" s="35"/>
    </row>
    <row r="8" spans="1:6" ht="19.5" customHeight="1">
      <c r="A8" s="32">
        <f t="shared" si="0"/>
        <v>4</v>
      </c>
      <c r="B8" s="151" t="s">
        <v>79</v>
      </c>
      <c r="C8" s="34"/>
      <c r="D8" s="36"/>
      <c r="E8" s="35">
        <v>0.07026748668301819</v>
      </c>
      <c r="F8" s="35"/>
    </row>
    <row r="9" spans="1:6" ht="19.5" customHeight="1">
      <c r="A9" s="32">
        <f t="shared" si="0"/>
        <v>5</v>
      </c>
      <c r="B9" s="151" t="s">
        <v>70</v>
      </c>
      <c r="C9" s="34"/>
      <c r="D9" s="35"/>
      <c r="E9" s="35">
        <v>0.09355756455894804</v>
      </c>
      <c r="F9" s="36"/>
    </row>
    <row r="10" spans="1:6" ht="19.5" customHeight="1">
      <c r="A10" s="32">
        <f t="shared" si="0"/>
        <v>6</v>
      </c>
      <c r="B10" s="151" t="s">
        <v>71</v>
      </c>
      <c r="C10" s="34"/>
      <c r="D10" s="36"/>
      <c r="E10" s="35">
        <v>0.178387291614731</v>
      </c>
      <c r="F10" s="35"/>
    </row>
    <row r="11" spans="1:6" ht="19.5" customHeight="1">
      <c r="A11" s="32">
        <f t="shared" si="0"/>
        <v>7</v>
      </c>
      <c r="B11" s="151" t="s">
        <v>59</v>
      </c>
      <c r="C11" s="34"/>
      <c r="D11" s="36"/>
      <c r="E11" s="35">
        <v>0.18467824271985722</v>
      </c>
      <c r="F11" s="35"/>
    </row>
    <row r="12" spans="1:6" ht="19.5" customHeight="1">
      <c r="A12" s="32">
        <f t="shared" si="0"/>
        <v>8</v>
      </c>
      <c r="B12" s="151" t="s">
        <v>69</v>
      </c>
      <c r="C12" s="34"/>
      <c r="D12" s="35"/>
      <c r="E12" s="35">
        <v>0.30232046640060795</v>
      </c>
      <c r="F12" s="35"/>
    </row>
    <row r="13" spans="1:6" ht="19.5" customHeight="1">
      <c r="A13" s="32">
        <f t="shared" si="0"/>
        <v>9</v>
      </c>
      <c r="B13" s="151" t="s">
        <v>72</v>
      </c>
      <c r="C13" s="34"/>
      <c r="D13" s="36"/>
      <c r="E13" s="35">
        <v>0.3287782728641997</v>
      </c>
      <c r="F13" s="35"/>
    </row>
    <row r="14" spans="1:6" ht="19.5" customHeight="1">
      <c r="A14" s="32">
        <f t="shared" si="0"/>
        <v>10</v>
      </c>
      <c r="B14" s="151" t="s">
        <v>74</v>
      </c>
      <c r="C14" s="34"/>
      <c r="D14" s="35"/>
      <c r="E14" s="35">
        <v>0.40065243861881283</v>
      </c>
      <c r="F14" s="35"/>
    </row>
    <row r="15" spans="1:6" ht="19.5" customHeight="1">
      <c r="A15" s="32">
        <f t="shared" si="0"/>
        <v>11</v>
      </c>
      <c r="B15" s="151" t="s">
        <v>67</v>
      </c>
      <c r="C15" s="34"/>
      <c r="D15" s="35"/>
      <c r="E15" s="35">
        <v>0.43076490597076933</v>
      </c>
      <c r="F15" s="36"/>
    </row>
    <row r="16" spans="1:6" ht="19.5" customHeight="1">
      <c r="A16" s="32">
        <f t="shared" si="0"/>
        <v>12</v>
      </c>
      <c r="B16" s="151" t="s">
        <v>56</v>
      </c>
      <c r="C16" s="34"/>
      <c r="D16" s="35"/>
      <c r="E16" s="35">
        <v>0.4422992039590855</v>
      </c>
      <c r="F16" s="36"/>
    </row>
    <row r="17" spans="1:6" ht="19.5" customHeight="1">
      <c r="A17" s="32">
        <f t="shared" si="0"/>
        <v>13</v>
      </c>
      <c r="B17" s="151" t="s">
        <v>77</v>
      </c>
      <c r="C17" s="34"/>
      <c r="D17" s="35"/>
      <c r="E17" s="35">
        <v>0.5246196367051885</v>
      </c>
      <c r="F17" s="36"/>
    </row>
    <row r="18" spans="1:6" ht="19.5" customHeight="1">
      <c r="A18" s="32">
        <f t="shared" si="0"/>
        <v>14</v>
      </c>
      <c r="B18" s="151" t="s">
        <v>64</v>
      </c>
      <c r="C18" s="34"/>
      <c r="D18" s="36"/>
      <c r="E18" s="35">
        <v>0.5679256962045934</v>
      </c>
      <c r="F18" s="36"/>
    </row>
    <row r="19" spans="1:6" ht="19.5" customHeight="1">
      <c r="A19" s="32">
        <f t="shared" si="0"/>
        <v>15</v>
      </c>
      <c r="B19" s="151" t="s">
        <v>62</v>
      </c>
      <c r="C19" s="34"/>
      <c r="D19" s="36"/>
      <c r="E19" s="35">
        <v>0.6046616912722681</v>
      </c>
      <c r="F19" s="35"/>
    </row>
    <row r="20" spans="1:6" ht="19.5" customHeight="1">
      <c r="A20" s="32">
        <f t="shared" si="0"/>
        <v>16</v>
      </c>
      <c r="B20" s="151" t="s">
        <v>61</v>
      </c>
      <c r="C20" s="34"/>
      <c r="D20" s="36"/>
      <c r="E20" s="35">
        <v>0.6291172110124891</v>
      </c>
      <c r="F20" s="36"/>
    </row>
    <row r="21" spans="1:6" ht="19.5" customHeight="1">
      <c r="A21" s="32">
        <f t="shared" si="0"/>
        <v>17</v>
      </c>
      <c r="B21" s="151" t="s">
        <v>73</v>
      </c>
      <c r="C21" s="34"/>
      <c r="D21" s="35"/>
      <c r="E21" s="35">
        <v>0.6455633359651372</v>
      </c>
      <c r="F21" s="36"/>
    </row>
    <row r="22" spans="1:6" ht="19.5" customHeight="1">
      <c r="A22" s="32">
        <f t="shared" si="0"/>
        <v>18</v>
      </c>
      <c r="B22" s="151" t="s">
        <v>57</v>
      </c>
      <c r="C22" s="34"/>
      <c r="D22" s="35"/>
      <c r="E22" s="35">
        <v>0.6578455678591544</v>
      </c>
      <c r="F22" s="36"/>
    </row>
    <row r="23" spans="1:6" ht="19.5" customHeight="1">
      <c r="A23" s="32">
        <f t="shared" si="0"/>
        <v>19</v>
      </c>
      <c r="B23" s="151" t="s">
        <v>55</v>
      </c>
      <c r="C23" s="34"/>
      <c r="D23" s="35"/>
      <c r="E23" s="35">
        <v>0.6742250181025906</v>
      </c>
      <c r="F23" s="36"/>
    </row>
    <row r="24" spans="1:6" ht="19.5" customHeight="1">
      <c r="A24" s="32">
        <f t="shared" si="0"/>
        <v>20</v>
      </c>
      <c r="B24" s="151" t="s">
        <v>65</v>
      </c>
      <c r="C24" s="34"/>
      <c r="D24" s="36"/>
      <c r="E24" s="35">
        <v>0.760685689551942</v>
      </c>
      <c r="F24" s="36"/>
    </row>
    <row r="25" spans="1:6" ht="19.5" customHeight="1">
      <c r="A25" s="32">
        <f t="shared" si="0"/>
        <v>21</v>
      </c>
      <c r="B25" s="151" t="s">
        <v>66</v>
      </c>
      <c r="C25" s="34"/>
      <c r="D25" s="35"/>
      <c r="E25" s="35">
        <v>0.8378778082082984</v>
      </c>
      <c r="F25" s="35"/>
    </row>
    <row r="26" spans="1:6" ht="19.5" customHeight="1">
      <c r="A26" s="32">
        <f t="shared" si="0"/>
        <v>22</v>
      </c>
      <c r="B26" s="151" t="s">
        <v>76</v>
      </c>
      <c r="C26" s="34"/>
      <c r="D26" s="35"/>
      <c r="E26" s="35">
        <v>0.8621083708884736</v>
      </c>
      <c r="F26" s="36"/>
    </row>
    <row r="27" spans="1:6" ht="19.5" customHeight="1">
      <c r="A27" s="32">
        <f t="shared" si="0"/>
        <v>23</v>
      </c>
      <c r="B27" s="151" t="s">
        <v>75</v>
      </c>
      <c r="C27" s="34"/>
      <c r="D27" s="35"/>
      <c r="E27" s="35">
        <v>0.9148579110773197</v>
      </c>
      <c r="F27" s="36"/>
    </row>
    <row r="28" spans="1:6" ht="19.5" customHeight="1">
      <c r="A28" s="32">
        <f t="shared" si="0"/>
        <v>24</v>
      </c>
      <c r="B28" s="151" t="s">
        <v>60</v>
      </c>
      <c r="C28" s="34"/>
      <c r="D28" s="35"/>
      <c r="E28" s="35">
        <v>0.937113634066258</v>
      </c>
      <c r="F28" s="36"/>
    </row>
    <row r="29" spans="1:6" ht="19.5" customHeight="1">
      <c r="A29" s="32">
        <f t="shared" si="0"/>
        <v>25</v>
      </c>
      <c r="B29" s="151" t="s">
        <v>58</v>
      </c>
      <c r="C29" s="34"/>
      <c r="D29" s="36"/>
      <c r="E29" s="35">
        <v>0.9621956805986847</v>
      </c>
      <c r="F29" s="35"/>
    </row>
    <row r="30" spans="1:6" ht="19.5" customHeight="1">
      <c r="A30" s="32">
        <f t="shared" si="0"/>
        <v>26</v>
      </c>
      <c r="B30" s="151" t="s">
        <v>80</v>
      </c>
      <c r="C30" s="34"/>
      <c r="D30" s="35"/>
      <c r="E30" s="35"/>
      <c r="F30" s="36"/>
    </row>
    <row r="31" spans="1:6" ht="19.5" customHeight="1">
      <c r="A31" s="32">
        <f t="shared" si="0"/>
        <v>27</v>
      </c>
      <c r="B31" s="151" t="s">
        <v>81</v>
      </c>
      <c r="C31" s="34"/>
      <c r="D31" s="36"/>
      <c r="E31" s="35"/>
      <c r="F31" s="36"/>
    </row>
    <row r="32" spans="1:6" ht="19.5" customHeight="1">
      <c r="A32" s="32">
        <f t="shared" si="0"/>
        <v>28</v>
      </c>
      <c r="B32" s="151" t="s">
        <v>82</v>
      </c>
      <c r="C32" s="34"/>
      <c r="D32" s="36"/>
      <c r="E32" s="35"/>
      <c r="F32" s="36"/>
    </row>
    <row r="33" spans="1:6" ht="19.5" customHeight="1">
      <c r="A33" s="32">
        <f t="shared" si="0"/>
        <v>29</v>
      </c>
      <c r="B33" s="151" t="s">
        <v>83</v>
      </c>
      <c r="C33" s="34"/>
      <c r="D33" s="36"/>
      <c r="E33" s="35"/>
      <c r="F33" s="36"/>
    </row>
    <row r="34" spans="1:6" ht="19.5" customHeight="1">
      <c r="A34" s="32">
        <f t="shared" si="0"/>
        <v>30</v>
      </c>
      <c r="B34" s="151" t="s">
        <v>84</v>
      </c>
      <c r="C34" s="34"/>
      <c r="D34" s="35"/>
      <c r="E34" s="35"/>
      <c r="F34" s="35"/>
    </row>
    <row r="35" spans="1:6" ht="19.5" customHeight="1">
      <c r="A35" s="32">
        <f t="shared" si="0"/>
        <v>31</v>
      </c>
      <c r="B35" s="151" t="s">
        <v>85</v>
      </c>
      <c r="C35" s="34"/>
      <c r="D35" s="36"/>
      <c r="E35" s="35"/>
      <c r="F35" s="36"/>
    </row>
    <row r="36" spans="1:6" ht="19.5" customHeight="1">
      <c r="A36" s="32">
        <f t="shared" si="0"/>
        <v>32</v>
      </c>
      <c r="B36" s="151"/>
      <c r="C36" s="34"/>
      <c r="D36" s="35"/>
      <c r="E36" s="35"/>
      <c r="F36" s="35"/>
    </row>
    <row r="37" spans="1:6" ht="19.5" customHeight="1">
      <c r="A37" s="32">
        <f t="shared" si="0"/>
        <v>33</v>
      </c>
      <c r="B37" s="94"/>
      <c r="C37" s="34"/>
      <c r="D37" s="35"/>
      <c r="E37" s="35"/>
      <c r="F37" s="36"/>
    </row>
    <row r="38" spans="1:6" ht="19.5" customHeight="1">
      <c r="A38" s="32">
        <f t="shared" si="0"/>
        <v>34</v>
      </c>
      <c r="B38" s="94"/>
      <c r="C38" s="34"/>
      <c r="D38" s="35"/>
      <c r="E38" s="35"/>
      <c r="F38" s="36"/>
    </row>
    <row r="39" spans="1:6" ht="19.5" customHeight="1">
      <c r="A39" s="32">
        <f t="shared" si="0"/>
        <v>35</v>
      </c>
      <c r="B39" s="94"/>
      <c r="C39" s="34"/>
      <c r="D39" s="35"/>
      <c r="E39" s="35"/>
      <c r="F39" s="36"/>
    </row>
    <row r="40" spans="1:6" ht="19.5" customHeight="1">
      <c r="A40" s="32">
        <f t="shared" si="0"/>
        <v>36</v>
      </c>
      <c r="B40" s="94"/>
      <c r="C40" s="34"/>
      <c r="D40" s="36"/>
      <c r="E40" s="35"/>
      <c r="F40" s="36"/>
    </row>
    <row r="41" spans="1:6" ht="19.5" customHeight="1">
      <c r="A41" s="32">
        <f t="shared" si="0"/>
        <v>37</v>
      </c>
      <c r="B41" s="94"/>
      <c r="C41" s="34"/>
      <c r="D41" s="36"/>
      <c r="E41" s="35"/>
      <c r="F41" s="35"/>
    </row>
    <row r="42" spans="1:6" ht="19.5" customHeight="1">
      <c r="A42" s="32">
        <f t="shared" si="0"/>
        <v>38</v>
      </c>
      <c r="B42" s="94"/>
      <c r="C42" s="34"/>
      <c r="D42" s="36"/>
      <c r="E42" s="35"/>
      <c r="F42" s="36"/>
    </row>
    <row r="43" spans="1:6" ht="19.5" customHeight="1">
      <c r="A43" s="32">
        <f t="shared" si="0"/>
        <v>39</v>
      </c>
      <c r="B43" s="94"/>
      <c r="C43" s="34"/>
      <c r="D43" s="35"/>
      <c r="E43" s="35"/>
      <c r="F43" s="36"/>
    </row>
    <row r="44" spans="1:6" ht="19.5" customHeight="1">
      <c r="A44" s="32">
        <f t="shared" si="0"/>
        <v>40</v>
      </c>
      <c r="B44" s="94"/>
      <c r="C44" s="34"/>
      <c r="D44" s="35"/>
      <c r="E44" s="35"/>
      <c r="F44" s="36"/>
    </row>
    <row r="45" spans="1:6" ht="19.5" customHeight="1">
      <c r="A45" s="32">
        <f t="shared" si="0"/>
        <v>41</v>
      </c>
      <c r="B45" s="33"/>
      <c r="C45" s="34"/>
      <c r="D45" s="35"/>
      <c r="E45" s="35"/>
      <c r="F45" s="35"/>
    </row>
    <row r="46" spans="1:6" ht="19.5" customHeight="1">
      <c r="A46" s="32">
        <f t="shared" si="0"/>
        <v>42</v>
      </c>
      <c r="B46" s="33"/>
      <c r="C46" s="34"/>
      <c r="D46" s="36"/>
      <c r="E46" s="35"/>
      <c r="F46" s="35"/>
    </row>
    <row r="47" spans="1:6" ht="19.5" customHeight="1">
      <c r="A47" s="32">
        <f t="shared" si="0"/>
        <v>43</v>
      </c>
      <c r="B47" s="37"/>
      <c r="C47" s="34"/>
      <c r="D47" s="36"/>
      <c r="E47" s="35"/>
      <c r="F47" s="35"/>
    </row>
    <row r="48" spans="1:6" ht="19.5" customHeight="1">
      <c r="A48" s="32">
        <f t="shared" si="0"/>
        <v>44</v>
      </c>
      <c r="B48" s="33"/>
      <c r="C48" s="34"/>
      <c r="D48" s="36"/>
      <c r="E48" s="35"/>
      <c r="F48" s="36"/>
    </row>
    <row r="49" spans="1:6" ht="19.5" customHeight="1">
      <c r="A49" s="32">
        <f t="shared" si="0"/>
        <v>45</v>
      </c>
      <c r="B49" s="33"/>
      <c r="C49" s="34"/>
      <c r="D49" s="36"/>
      <c r="E49" s="35"/>
      <c r="F49" s="36"/>
    </row>
    <row r="50" spans="1:6" ht="19.5" customHeight="1">
      <c r="A50" s="32">
        <f t="shared" si="0"/>
        <v>46</v>
      </c>
      <c r="B50" s="37"/>
      <c r="C50" s="34"/>
      <c r="D50" s="36"/>
      <c r="E50" s="35"/>
      <c r="F50" s="36"/>
    </row>
    <row r="51" spans="1:6" ht="19.5" customHeight="1">
      <c r="A51" s="32">
        <f t="shared" si="0"/>
        <v>47</v>
      </c>
      <c r="B51" s="33"/>
      <c r="C51" s="34"/>
      <c r="D51" s="36"/>
      <c r="E51" s="35"/>
      <c r="F51" s="36"/>
    </row>
    <row r="52" spans="1:6" ht="19.5" customHeight="1">
      <c r="A52" s="32">
        <f t="shared" si="0"/>
        <v>48</v>
      </c>
      <c r="B52" s="33"/>
      <c r="C52" s="34"/>
      <c r="D52" s="36"/>
      <c r="E52" s="35"/>
      <c r="F52" s="35"/>
    </row>
    <row r="53" spans="1:6" ht="19.5" customHeight="1">
      <c r="A53" s="32">
        <f t="shared" si="0"/>
        <v>49</v>
      </c>
      <c r="B53" s="37"/>
      <c r="C53" s="34"/>
      <c r="D53" s="36"/>
      <c r="E53" s="35"/>
      <c r="F53" s="35"/>
    </row>
    <row r="54" spans="1:6" ht="19.5" customHeight="1">
      <c r="A54" s="32">
        <f t="shared" si="0"/>
        <v>50</v>
      </c>
      <c r="B54" s="33"/>
      <c r="C54" s="34"/>
      <c r="D54" s="36"/>
      <c r="E54" s="35"/>
      <c r="F54" s="36"/>
    </row>
    <row r="55" spans="1:6" ht="19.5" customHeight="1">
      <c r="A55" s="32">
        <f t="shared" si="0"/>
        <v>51</v>
      </c>
      <c r="B55" s="33"/>
      <c r="C55" s="34"/>
      <c r="D55" s="35"/>
      <c r="E55" s="35"/>
      <c r="F55" s="35"/>
    </row>
    <row r="56" spans="1:6" ht="19.5" customHeight="1">
      <c r="A56" s="32">
        <f t="shared" si="0"/>
        <v>52</v>
      </c>
      <c r="B56" s="37"/>
      <c r="C56" s="34"/>
      <c r="D56" s="35"/>
      <c r="E56" s="35"/>
      <c r="F56" s="35"/>
    </row>
    <row r="57" spans="1:6" ht="19.5" customHeight="1">
      <c r="A57" s="32">
        <f t="shared" si="0"/>
        <v>53</v>
      </c>
      <c r="B57" s="33"/>
      <c r="C57" s="34"/>
      <c r="D57" s="35"/>
      <c r="E57" s="35"/>
      <c r="F57" s="35"/>
    </row>
    <row r="58" spans="1:6" ht="19.5" customHeight="1">
      <c r="A58" s="32">
        <f t="shared" si="0"/>
        <v>54</v>
      </c>
      <c r="B58" s="33"/>
      <c r="C58" s="34"/>
      <c r="D58" s="36"/>
      <c r="E58" s="35"/>
      <c r="F58" s="36"/>
    </row>
    <row r="59" spans="1:6" ht="19.5" customHeight="1">
      <c r="A59" s="32">
        <f t="shared" si="0"/>
        <v>55</v>
      </c>
      <c r="B59" s="37"/>
      <c r="C59" s="34"/>
      <c r="D59" s="35"/>
      <c r="E59" s="35"/>
      <c r="F59" s="35"/>
    </row>
    <row r="60" spans="1:6" ht="19.5" customHeight="1">
      <c r="A60" s="32">
        <f t="shared" si="0"/>
        <v>56</v>
      </c>
      <c r="B60" s="33"/>
      <c r="C60" s="34"/>
      <c r="D60" s="35"/>
      <c r="E60" s="35"/>
      <c r="F60" s="35"/>
    </row>
    <row r="61" spans="1:6" ht="19.5" customHeight="1">
      <c r="A61" s="32">
        <f t="shared" si="0"/>
        <v>57</v>
      </c>
      <c r="B61" s="33"/>
      <c r="C61" s="34"/>
      <c r="D61" s="36"/>
      <c r="E61" s="35"/>
      <c r="F61" s="36"/>
    </row>
    <row r="62" spans="1:6" ht="19.5" customHeight="1">
      <c r="A62" s="32">
        <f t="shared" si="0"/>
        <v>58</v>
      </c>
      <c r="B62" s="37"/>
      <c r="C62" s="34"/>
      <c r="D62" s="35"/>
      <c r="E62" s="35"/>
      <c r="F62" s="36"/>
    </row>
    <row r="63" spans="1:6" ht="19.5" customHeight="1">
      <c r="A63" s="32">
        <f t="shared" si="0"/>
        <v>59</v>
      </c>
      <c r="B63" s="33"/>
      <c r="C63" s="34"/>
      <c r="D63" s="35"/>
      <c r="E63" s="35"/>
      <c r="F63" s="35"/>
    </row>
    <row r="64" spans="1:6" ht="19.5" customHeight="1">
      <c r="A64" s="32">
        <f t="shared" si="0"/>
        <v>60</v>
      </c>
      <c r="B64" s="33"/>
      <c r="C64" s="34"/>
      <c r="D64" s="36"/>
      <c r="E64" s="35"/>
      <c r="F64" s="35"/>
    </row>
    <row r="65" spans="1:6" ht="19.5" customHeight="1">
      <c r="A65" s="32">
        <f t="shared" si="0"/>
        <v>61</v>
      </c>
      <c r="B65" s="37"/>
      <c r="C65" s="34"/>
      <c r="D65" s="36"/>
      <c r="E65" s="35"/>
      <c r="F65" s="36"/>
    </row>
    <row r="66" spans="1:6" ht="19.5" customHeight="1">
      <c r="A66" s="32">
        <f t="shared" si="0"/>
        <v>62</v>
      </c>
      <c r="B66" s="33"/>
      <c r="C66" s="34"/>
      <c r="D66" s="36"/>
      <c r="E66" s="35"/>
      <c r="F66" s="35"/>
    </row>
    <row r="67" spans="1:6" ht="19.5" customHeight="1">
      <c r="A67" s="32">
        <f t="shared" si="0"/>
        <v>63</v>
      </c>
      <c r="B67" s="33"/>
      <c r="C67" s="34"/>
      <c r="D67" s="36"/>
      <c r="E67" s="35"/>
      <c r="F67" s="35"/>
    </row>
    <row r="68" spans="1:6" ht="19.5" customHeight="1">
      <c r="A68" s="32">
        <f t="shared" si="0"/>
        <v>64</v>
      </c>
      <c r="B68" s="37"/>
      <c r="C68" s="34"/>
      <c r="D68" s="36"/>
      <c r="E68" s="35"/>
      <c r="F68" s="36"/>
    </row>
    <row r="69" spans="1:6" ht="19.5" customHeight="1">
      <c r="A69" s="32">
        <f aca="true" t="shared" si="1" ref="A69:A104">A68+1</f>
        <v>65</v>
      </c>
      <c r="B69" s="33"/>
      <c r="C69" s="34"/>
      <c r="D69" s="35"/>
      <c r="E69" s="35"/>
      <c r="F69" s="35"/>
    </row>
    <row r="70" spans="1:6" ht="19.5" customHeight="1">
      <c r="A70" s="32">
        <f t="shared" si="1"/>
        <v>66</v>
      </c>
      <c r="B70" s="33"/>
      <c r="C70" s="34"/>
      <c r="D70" s="36"/>
      <c r="E70" s="35"/>
      <c r="F70" s="36"/>
    </row>
    <row r="71" spans="1:6" ht="19.5" customHeight="1">
      <c r="A71" s="32">
        <f t="shared" si="1"/>
        <v>67</v>
      </c>
      <c r="B71" s="37"/>
      <c r="C71" s="34"/>
      <c r="D71" s="36"/>
      <c r="E71" s="35"/>
      <c r="F71" s="36"/>
    </row>
    <row r="72" spans="1:6" ht="19.5" customHeight="1">
      <c r="A72" s="32">
        <f t="shared" si="1"/>
        <v>68</v>
      </c>
      <c r="B72" s="33"/>
      <c r="C72" s="34"/>
      <c r="D72" s="36"/>
      <c r="E72" s="35"/>
      <c r="F72" s="35"/>
    </row>
    <row r="73" spans="1:6" ht="19.5" customHeight="1">
      <c r="A73" s="32">
        <f t="shared" si="1"/>
        <v>69</v>
      </c>
      <c r="B73" s="33"/>
      <c r="C73" s="34"/>
      <c r="D73" s="36"/>
      <c r="E73" s="35"/>
      <c r="F73" s="35"/>
    </row>
    <row r="74" spans="1:6" ht="19.5" customHeight="1">
      <c r="A74" s="32">
        <f t="shared" si="1"/>
        <v>70</v>
      </c>
      <c r="B74" s="37"/>
      <c r="C74" s="34"/>
      <c r="D74" s="35"/>
      <c r="E74" s="35"/>
      <c r="F74" s="35"/>
    </row>
    <row r="75" spans="1:6" ht="19.5" customHeight="1">
      <c r="A75" s="32">
        <f t="shared" si="1"/>
        <v>71</v>
      </c>
      <c r="B75" s="33"/>
      <c r="C75" s="34"/>
      <c r="D75" s="36"/>
      <c r="E75" s="35"/>
      <c r="F75" s="36"/>
    </row>
    <row r="76" spans="1:6" ht="19.5" customHeight="1">
      <c r="A76" s="32">
        <f t="shared" si="1"/>
        <v>72</v>
      </c>
      <c r="B76" s="33"/>
      <c r="C76" s="34"/>
      <c r="D76" s="36"/>
      <c r="E76" s="35"/>
      <c r="F76" s="35"/>
    </row>
    <row r="77" spans="1:6" ht="19.5" customHeight="1">
      <c r="A77" s="32">
        <f t="shared" si="1"/>
        <v>73</v>
      </c>
      <c r="B77" s="37"/>
      <c r="C77" s="34"/>
      <c r="D77" s="35"/>
      <c r="E77" s="35"/>
      <c r="F77" s="36"/>
    </row>
    <row r="78" spans="1:6" ht="19.5" customHeight="1">
      <c r="A78" s="32">
        <f t="shared" si="1"/>
        <v>74</v>
      </c>
      <c r="B78" s="33"/>
      <c r="C78" s="34"/>
      <c r="D78" s="35"/>
      <c r="E78" s="35"/>
      <c r="F78" s="35"/>
    </row>
    <row r="79" spans="1:6" ht="19.5" customHeight="1">
      <c r="A79" s="32">
        <f t="shared" si="1"/>
        <v>75</v>
      </c>
      <c r="B79" s="33"/>
      <c r="C79" s="34"/>
      <c r="D79" s="35"/>
      <c r="E79" s="35"/>
      <c r="F79" s="35"/>
    </row>
    <row r="80" spans="1:6" ht="19.5" customHeight="1">
      <c r="A80" s="32">
        <f t="shared" si="1"/>
        <v>76</v>
      </c>
      <c r="B80" s="37"/>
      <c r="C80" s="34"/>
      <c r="D80" s="36"/>
      <c r="E80" s="35"/>
      <c r="F80" s="35"/>
    </row>
    <row r="81" spans="1:6" ht="19.5" customHeight="1">
      <c r="A81" s="32">
        <f t="shared" si="1"/>
        <v>77</v>
      </c>
      <c r="B81" s="33"/>
      <c r="C81" s="34"/>
      <c r="D81" s="36"/>
      <c r="E81" s="35"/>
      <c r="F81" s="36"/>
    </row>
    <row r="82" spans="1:6" ht="19.5" customHeight="1">
      <c r="A82" s="32">
        <f t="shared" si="1"/>
        <v>78</v>
      </c>
      <c r="B82" s="33"/>
      <c r="C82" s="34"/>
      <c r="D82" s="36"/>
      <c r="E82" s="35"/>
      <c r="F82" s="35"/>
    </row>
    <row r="83" spans="1:6" ht="19.5" customHeight="1">
      <c r="A83" s="32">
        <f t="shared" si="1"/>
        <v>79</v>
      </c>
      <c r="B83" s="37"/>
      <c r="C83" s="34"/>
      <c r="D83" s="35"/>
      <c r="E83" s="35"/>
      <c r="F83" s="35"/>
    </row>
    <row r="84" spans="1:6" ht="19.5" customHeight="1">
      <c r="A84" s="32">
        <f t="shared" si="1"/>
        <v>80</v>
      </c>
      <c r="B84" s="33"/>
      <c r="C84" s="34"/>
      <c r="D84" s="36"/>
      <c r="E84" s="35"/>
      <c r="F84" s="35"/>
    </row>
    <row r="85" spans="1:6" ht="19.5" customHeight="1">
      <c r="A85" s="32">
        <f t="shared" si="1"/>
        <v>81</v>
      </c>
      <c r="B85" s="33"/>
      <c r="C85" s="34"/>
      <c r="D85" s="36"/>
      <c r="E85" s="35"/>
      <c r="F85" s="36"/>
    </row>
    <row r="86" spans="1:6" ht="19.5" customHeight="1">
      <c r="A86" s="32">
        <f t="shared" si="1"/>
        <v>82</v>
      </c>
      <c r="B86" s="37"/>
      <c r="C86" s="34"/>
      <c r="D86" s="36"/>
      <c r="E86" s="35"/>
      <c r="F86" s="36"/>
    </row>
    <row r="87" spans="1:6" ht="19.5" customHeight="1">
      <c r="A87" s="32">
        <f t="shared" si="1"/>
        <v>83</v>
      </c>
      <c r="B87" s="33"/>
      <c r="C87" s="34"/>
      <c r="D87" s="36"/>
      <c r="E87" s="35"/>
      <c r="F87" s="35"/>
    </row>
    <row r="88" spans="1:6" ht="19.5" customHeight="1">
      <c r="A88" s="32">
        <f t="shared" si="1"/>
        <v>84</v>
      </c>
      <c r="B88" s="33"/>
      <c r="C88" s="35"/>
      <c r="D88" s="35"/>
      <c r="E88" s="35"/>
      <c r="F88" s="36"/>
    </row>
    <row r="89" spans="1:6" ht="19.5" customHeight="1">
      <c r="A89" s="32">
        <f t="shared" si="1"/>
        <v>85</v>
      </c>
      <c r="B89" s="33"/>
      <c r="C89" s="35"/>
      <c r="D89" s="36"/>
      <c r="E89" s="35"/>
      <c r="F89" s="36"/>
    </row>
    <row r="90" spans="1:6" ht="19.5" customHeight="1">
      <c r="A90" s="32">
        <f t="shared" si="1"/>
        <v>86</v>
      </c>
      <c r="B90" s="37"/>
      <c r="C90" s="35"/>
      <c r="D90" s="35"/>
      <c r="E90" s="35"/>
      <c r="F90" s="36"/>
    </row>
    <row r="91" spans="1:6" ht="19.5" customHeight="1">
      <c r="A91" s="32">
        <f t="shared" si="1"/>
        <v>87</v>
      </c>
      <c r="B91" s="37"/>
      <c r="C91" s="35"/>
      <c r="D91" s="35"/>
      <c r="E91" s="35"/>
      <c r="F91" s="36"/>
    </row>
    <row r="92" spans="1:6" ht="19.5" customHeight="1">
      <c r="A92" s="32">
        <f t="shared" si="1"/>
        <v>88</v>
      </c>
      <c r="B92" s="37"/>
      <c r="C92" s="35"/>
      <c r="D92" s="35"/>
      <c r="E92" s="35"/>
      <c r="F92" s="36"/>
    </row>
    <row r="93" spans="1:6" ht="19.5" customHeight="1">
      <c r="A93" s="32">
        <f t="shared" si="1"/>
        <v>89</v>
      </c>
      <c r="B93" s="37"/>
      <c r="C93" s="35"/>
      <c r="D93" s="35"/>
      <c r="E93" s="35"/>
      <c r="F93" s="35"/>
    </row>
    <row r="94" spans="1:6" ht="19.5" customHeight="1">
      <c r="A94" s="32">
        <f t="shared" si="1"/>
        <v>90</v>
      </c>
      <c r="B94" s="37"/>
      <c r="C94" s="35"/>
      <c r="D94" s="35"/>
      <c r="E94" s="35"/>
      <c r="F94" s="35"/>
    </row>
    <row r="95" spans="1:6" ht="19.5" customHeight="1">
      <c r="A95" s="32">
        <f t="shared" si="1"/>
        <v>91</v>
      </c>
      <c r="B95" s="37"/>
      <c r="C95" s="35"/>
      <c r="D95" s="35"/>
      <c r="E95" s="35"/>
      <c r="F95" s="35"/>
    </row>
    <row r="96" spans="1:6" ht="19.5" customHeight="1">
      <c r="A96" s="32">
        <f t="shared" si="1"/>
        <v>92</v>
      </c>
      <c r="B96" s="37"/>
      <c r="C96" s="35"/>
      <c r="D96" s="35"/>
      <c r="E96" s="35"/>
      <c r="F96" s="35"/>
    </row>
    <row r="97" spans="1:6" ht="19.5" customHeight="1">
      <c r="A97" s="32">
        <f t="shared" si="1"/>
        <v>93</v>
      </c>
      <c r="B97" s="37"/>
      <c r="C97" s="35"/>
      <c r="D97" s="35"/>
      <c r="E97" s="35"/>
      <c r="F97" s="36"/>
    </row>
    <row r="98" spans="1:6" ht="19.5" customHeight="1">
      <c r="A98" s="32">
        <f t="shared" si="1"/>
        <v>94</v>
      </c>
      <c r="B98" s="37"/>
      <c r="C98" s="35"/>
      <c r="D98" s="35"/>
      <c r="E98" s="35"/>
      <c r="F98" s="35"/>
    </row>
    <row r="99" spans="1:6" ht="19.5" customHeight="1">
      <c r="A99" s="32">
        <f t="shared" si="1"/>
        <v>95</v>
      </c>
      <c r="B99" s="37"/>
      <c r="C99" s="35"/>
      <c r="D99" s="35"/>
      <c r="E99" s="35"/>
      <c r="F99" s="35"/>
    </row>
    <row r="100" spans="1:6" ht="19.5" customHeight="1">
      <c r="A100" s="32">
        <f t="shared" si="1"/>
        <v>96</v>
      </c>
      <c r="B100" s="37"/>
      <c r="C100" s="35"/>
      <c r="D100" s="35"/>
      <c r="E100" s="35"/>
      <c r="F100" s="35"/>
    </row>
    <row r="101" spans="1:6" ht="19.5" customHeight="1">
      <c r="A101" s="32">
        <f t="shared" si="1"/>
        <v>97</v>
      </c>
      <c r="B101" s="37"/>
      <c r="C101" s="35"/>
      <c r="D101" s="35"/>
      <c r="E101" s="35"/>
      <c r="F101" s="35"/>
    </row>
    <row r="102" spans="1:6" ht="19.5" customHeight="1">
      <c r="A102" s="32">
        <f t="shared" si="1"/>
        <v>98</v>
      </c>
      <c r="B102" s="37"/>
      <c r="C102" s="35"/>
      <c r="D102" s="35"/>
      <c r="E102" s="35"/>
      <c r="F102" s="35"/>
    </row>
    <row r="103" spans="1:6" ht="19.5" customHeight="1">
      <c r="A103" s="32">
        <f t="shared" si="1"/>
        <v>99</v>
      </c>
      <c r="B103" s="37"/>
      <c r="C103" s="35"/>
      <c r="D103" s="35"/>
      <c r="E103" s="35"/>
      <c r="F103" s="35"/>
    </row>
    <row r="104" spans="1:6" ht="19.5" customHeight="1">
      <c r="A104" s="32">
        <f t="shared" si="1"/>
        <v>100</v>
      </c>
      <c r="B104" s="33"/>
      <c r="C104" s="35"/>
      <c r="D104" s="35"/>
      <c r="E104" s="35"/>
      <c r="F104" s="35"/>
    </row>
    <row r="105" spans="1:6" ht="19.5" customHeight="1">
      <c r="A105" s="32"/>
      <c r="B105" s="37"/>
      <c r="C105" s="35"/>
      <c r="D105" s="35"/>
      <c r="E105" s="35"/>
      <c r="F105" s="35"/>
    </row>
    <row r="106" spans="1:6" ht="19.5" customHeight="1">
      <c r="A106" s="32"/>
      <c r="B106" s="37"/>
      <c r="C106" s="35"/>
      <c r="D106" s="35"/>
      <c r="E106" s="35"/>
      <c r="F106" s="35"/>
    </row>
    <row r="107" spans="1:6" ht="19.5" customHeight="1">
      <c r="A107" s="32"/>
      <c r="B107" s="37"/>
      <c r="C107" s="35"/>
      <c r="D107" s="35"/>
      <c r="E107" s="35"/>
      <c r="F107" s="35"/>
    </row>
    <row r="108" spans="1:6" ht="19.5" customHeight="1">
      <c r="A108" s="32"/>
      <c r="B108" s="37"/>
      <c r="C108" s="35"/>
      <c r="D108" s="35"/>
      <c r="E108" s="35"/>
      <c r="F108" s="35"/>
    </row>
    <row r="109" spans="1:6" ht="19.5" customHeight="1">
      <c r="A109" s="32"/>
      <c r="B109" s="37"/>
      <c r="C109" s="35"/>
      <c r="D109" s="35"/>
      <c r="E109" s="35"/>
      <c r="F109" s="35"/>
    </row>
    <row r="110" spans="1:6" ht="19.5" customHeight="1">
      <c r="A110" s="32"/>
      <c r="B110" s="37"/>
      <c r="C110" s="35"/>
      <c r="D110" s="35"/>
      <c r="E110" s="35"/>
      <c r="F110" s="35"/>
    </row>
    <row r="111" spans="1:6" ht="19.5" customHeight="1">
      <c r="A111" s="32"/>
      <c r="B111" s="37"/>
      <c r="C111" s="35"/>
      <c r="D111" s="35"/>
      <c r="E111" s="35"/>
      <c r="F111" s="35"/>
    </row>
    <row r="112" spans="1:6" ht="19.5" customHeight="1">
      <c r="A112" s="32"/>
      <c r="B112" s="37"/>
      <c r="C112" s="35"/>
      <c r="D112" s="35"/>
      <c r="E112" s="35"/>
      <c r="F112" s="35"/>
    </row>
    <row r="113" spans="1:6" ht="19.5" customHeight="1">
      <c r="A113" s="32"/>
      <c r="B113" s="37"/>
      <c r="C113" s="35"/>
      <c r="D113" s="35"/>
      <c r="E113" s="35"/>
      <c r="F113" s="35"/>
    </row>
    <row r="114" spans="1:6" ht="19.5" customHeight="1">
      <c r="A114" s="32"/>
      <c r="B114" s="37"/>
      <c r="C114" s="35"/>
      <c r="D114" s="35"/>
      <c r="E114" s="35"/>
      <c r="F114" s="35"/>
    </row>
    <row r="115" spans="1:6" ht="19.5" customHeight="1">
      <c r="A115" s="32"/>
      <c r="B115" s="37"/>
      <c r="C115" s="35"/>
      <c r="D115" s="35"/>
      <c r="E115" s="35"/>
      <c r="F115" s="35"/>
    </row>
    <row r="116" spans="1:6" ht="19.5" customHeight="1">
      <c r="A116" s="32"/>
      <c r="B116" s="37"/>
      <c r="C116" s="35"/>
      <c r="D116" s="35"/>
      <c r="E116" s="35"/>
      <c r="F116" s="35"/>
    </row>
    <row r="117" spans="1:6" ht="19.5" customHeight="1">
      <c r="A117" s="32"/>
      <c r="B117" s="37"/>
      <c r="C117" s="35"/>
      <c r="D117" s="35"/>
      <c r="E117" s="35"/>
      <c r="F117" s="35"/>
    </row>
    <row r="118" spans="1:6" ht="19.5" customHeight="1">
      <c r="A118" s="32"/>
      <c r="B118" s="37"/>
      <c r="C118" s="35"/>
      <c r="D118" s="35"/>
      <c r="E118" s="35"/>
      <c r="F118" s="35"/>
    </row>
    <row r="119" spans="1:6" ht="19.5" customHeight="1">
      <c r="A119" s="32"/>
      <c r="B119" s="37"/>
      <c r="C119" s="35"/>
      <c r="D119" s="35"/>
      <c r="E119" s="35"/>
      <c r="F119" s="35"/>
    </row>
    <row r="120" spans="1:6" ht="19.5" customHeight="1">
      <c r="A120" s="32"/>
      <c r="B120" s="37"/>
      <c r="C120" s="35"/>
      <c r="D120" s="35"/>
      <c r="E120" s="35"/>
      <c r="F120" s="35"/>
    </row>
    <row r="121" spans="1:6" ht="19.5" customHeight="1">
      <c r="A121" s="32"/>
      <c r="B121" s="37"/>
      <c r="C121" s="35"/>
      <c r="D121" s="35"/>
      <c r="E121" s="35"/>
      <c r="F121" s="35"/>
    </row>
    <row r="122" spans="1:6" ht="19.5" customHeight="1">
      <c r="A122" s="32"/>
      <c r="B122" s="37"/>
      <c r="C122" s="35"/>
      <c r="D122" s="35"/>
      <c r="E122" s="35"/>
      <c r="F122" s="35"/>
    </row>
    <row r="123" spans="1:6" ht="19.5" customHeight="1">
      <c r="A123" s="32"/>
      <c r="B123" s="37"/>
      <c r="C123" s="35"/>
      <c r="D123" s="35"/>
      <c r="E123" s="35"/>
      <c r="F123" s="35"/>
    </row>
    <row r="124" spans="1:6" ht="19.5" customHeight="1">
      <c r="A124" s="32"/>
      <c r="B124" s="37"/>
      <c r="C124" s="35"/>
      <c r="D124" s="35"/>
      <c r="E124" s="35"/>
      <c r="F124" s="35"/>
    </row>
    <row r="125" spans="1:6" ht="19.5" customHeight="1">
      <c r="A125" s="32"/>
      <c r="B125" s="37"/>
      <c r="C125" s="35"/>
      <c r="D125" s="35"/>
      <c r="E125" s="35"/>
      <c r="F125" s="35"/>
    </row>
    <row r="126" spans="1:6" ht="19.5" customHeight="1">
      <c r="A126" s="32"/>
      <c r="B126" s="37"/>
      <c r="C126" s="35"/>
      <c r="D126" s="35"/>
      <c r="E126" s="35"/>
      <c r="F126" s="35"/>
    </row>
    <row r="127" spans="1:6" ht="19.5" customHeight="1">
      <c r="A127" s="32"/>
      <c r="B127" s="37"/>
      <c r="C127" s="35"/>
      <c r="D127" s="35"/>
      <c r="E127" s="35"/>
      <c r="F127" s="35"/>
    </row>
    <row r="128" spans="1:6" ht="19.5" customHeight="1">
      <c r="A128" s="32"/>
      <c r="B128" s="37"/>
      <c r="C128" s="35"/>
      <c r="D128" s="35"/>
      <c r="E128" s="35"/>
      <c r="F128" s="35"/>
    </row>
    <row r="129" spans="1:6" ht="19.5" customHeight="1">
      <c r="A129" s="32"/>
      <c r="B129" s="37"/>
      <c r="C129" s="35"/>
      <c r="D129" s="35"/>
      <c r="E129" s="35"/>
      <c r="F129" s="35"/>
    </row>
    <row r="130" spans="1:6" ht="19.5" customHeight="1">
      <c r="A130" s="32"/>
      <c r="B130" s="37"/>
      <c r="C130" s="35"/>
      <c r="D130" s="35"/>
      <c r="E130" s="35"/>
      <c r="F130" s="35"/>
    </row>
    <row r="131" spans="1:6" ht="19.5" customHeight="1">
      <c r="A131" s="32"/>
      <c r="B131" s="37"/>
      <c r="C131" s="35"/>
      <c r="D131" s="35"/>
      <c r="E131" s="35"/>
      <c r="F131" s="35"/>
    </row>
    <row r="132" spans="1:6" ht="19.5" customHeight="1">
      <c r="A132" s="32"/>
      <c r="B132" s="37"/>
      <c r="C132" s="35"/>
      <c r="D132" s="35"/>
      <c r="E132" s="35"/>
      <c r="F132" s="35"/>
    </row>
  </sheetData>
  <sheetProtection/>
  <autoFilter ref="A4:E4"/>
  <mergeCells count="1">
    <mergeCell ref="A1:F1"/>
  </mergeCells>
  <printOptions/>
  <pageMargins left="0.7874015748031497" right="0.3937007874015748" top="0.3937007874015748" bottom="0.3937007874015748" header="0" footer="0"/>
  <pageSetup fitToWidth="0" fitToHeight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17">
    <pageSetUpPr fitToPage="1"/>
  </sheetPr>
  <dimension ref="A1:N97"/>
  <sheetViews>
    <sheetView tabSelected="1" view="pageBreakPreview" zoomScale="85" zoomScaleSheetLayoutView="85" workbookViewId="0" topLeftCell="A10">
      <selection activeCell="J39" sqref="J39"/>
    </sheetView>
  </sheetViews>
  <sheetFormatPr defaultColWidth="9.140625" defaultRowHeight="15" outlineLevelRow="2"/>
  <cols>
    <col min="1" max="1" width="5.421875" style="40" customWidth="1"/>
    <col min="2" max="2" width="0.85546875" style="40" customWidth="1"/>
    <col min="3" max="3" width="24.140625" style="42" customWidth="1"/>
    <col min="4" max="4" width="3.421875" style="41" customWidth="1"/>
    <col min="5" max="5" width="24.140625" style="57" customWidth="1"/>
    <col min="6" max="6" width="3.421875" style="59" customWidth="1"/>
    <col min="7" max="7" width="24.140625" style="42" customWidth="1"/>
    <col min="8" max="8" width="3.421875" style="41" customWidth="1"/>
    <col min="9" max="9" width="24.421875" style="42" customWidth="1"/>
    <col min="10" max="10" width="3.421875" style="42" customWidth="1"/>
    <col min="11" max="11" width="24.421875" style="42" customWidth="1"/>
    <col min="12" max="16384" width="9.140625" style="42" customWidth="1"/>
  </cols>
  <sheetData>
    <row r="1" spans="1:11" ht="18">
      <c r="A1" s="60"/>
      <c r="B1" s="60"/>
      <c r="D1" s="61"/>
      <c r="E1" s="62" t="str">
        <f>Reg!A1</f>
        <v>LIETUVOS MOKYKLŲ ŽAIDYNĖS (VAIKINAI)</v>
      </c>
      <c r="F1" s="63"/>
      <c r="G1" s="64"/>
      <c r="H1" s="61"/>
      <c r="I1" s="61"/>
      <c r="J1" s="61"/>
      <c r="K1" s="65"/>
    </row>
    <row r="2" spans="1:11" ht="12" customHeight="1">
      <c r="A2" s="60"/>
      <c r="B2" s="60"/>
      <c r="C2" s="97" t="s">
        <v>41</v>
      </c>
      <c r="D2" s="61"/>
      <c r="E2" s="62"/>
      <c r="F2" s="63"/>
      <c r="G2" s="64"/>
      <c r="H2" s="61"/>
      <c r="I2" s="61"/>
      <c r="J2" s="61"/>
      <c r="K2" s="65"/>
    </row>
    <row r="3" spans="1:14" ht="8.25" customHeight="1" thickBot="1">
      <c r="A3" s="60"/>
      <c r="B3" s="60"/>
      <c r="C3" s="66"/>
      <c r="D3" s="67"/>
      <c r="E3" s="95"/>
      <c r="F3" s="69"/>
      <c r="G3" s="96"/>
      <c r="H3" s="70"/>
      <c r="I3" s="70"/>
      <c r="J3" s="70"/>
      <c r="K3" s="70"/>
      <c r="L3" s="43"/>
      <c r="M3" s="43"/>
      <c r="N3" s="43"/>
    </row>
    <row r="4" spans="1:14" ht="13.5" customHeight="1" thickBot="1">
      <c r="A4" s="98" t="s">
        <v>24</v>
      </c>
      <c r="B4" s="72"/>
      <c r="C4" s="73" t="str">
        <f>'P1'!D2</f>
        <v>Šiaulių r. Kužių gimnazija</v>
      </c>
      <c r="D4" s="58">
        <v>2</v>
      </c>
      <c r="E4" s="95"/>
      <c r="F4" s="75"/>
      <c r="G4" s="68"/>
      <c r="H4" s="76"/>
      <c r="I4" s="70"/>
      <c r="J4" s="70"/>
      <c r="K4" s="70"/>
      <c r="L4" s="43"/>
      <c r="M4" s="43"/>
      <c r="N4" s="43"/>
    </row>
    <row r="5" spans="1:14" ht="13.5" thickBot="1">
      <c r="A5" s="98"/>
      <c r="B5" s="72"/>
      <c r="C5" s="77"/>
      <c r="D5" s="78"/>
      <c r="E5" s="79"/>
      <c r="F5" s="80"/>
      <c r="G5" s="74"/>
      <c r="H5" s="75"/>
      <c r="I5" s="81"/>
      <c r="J5" s="81"/>
      <c r="K5" s="81"/>
      <c r="L5" s="43"/>
      <c r="M5" s="43"/>
      <c r="N5" s="43"/>
    </row>
    <row r="6" spans="1:14" ht="13.5" thickBot="1">
      <c r="A6" s="99"/>
      <c r="B6" s="82"/>
      <c r="C6" s="79"/>
      <c r="D6" s="78"/>
      <c r="E6" s="73" t="str">
        <f>IF(D4=D7," ",IF(D4&gt;D7,C4,C7))</f>
        <v>Šiaulių r. Kužių gimnazija</v>
      </c>
      <c r="F6" s="58">
        <v>2</v>
      </c>
      <c r="G6" s="74"/>
      <c r="H6" s="75"/>
      <c r="I6" s="81"/>
      <c r="J6" s="81"/>
      <c r="K6" s="81"/>
      <c r="L6" s="43"/>
      <c r="M6" s="43"/>
      <c r="N6" s="43"/>
    </row>
    <row r="7" spans="1:14" ht="13.5" thickBot="1">
      <c r="A7" s="98" t="s">
        <v>25</v>
      </c>
      <c r="B7" s="72"/>
      <c r="C7" s="73" t="str">
        <f>'P7'!O2</f>
        <v>Jurbarko r. Veliuonos A. ir J. Juškų gimnazija</v>
      </c>
      <c r="D7" s="58">
        <v>0</v>
      </c>
      <c r="E7" s="74"/>
      <c r="F7" s="78"/>
      <c r="G7" s="74"/>
      <c r="H7" s="75"/>
      <c r="I7" s="66"/>
      <c r="J7" s="81"/>
      <c r="K7" s="81"/>
      <c r="L7" s="43"/>
      <c r="M7" s="43"/>
      <c r="N7" s="43"/>
    </row>
    <row r="8" spans="1:14" ht="13.5" thickBot="1">
      <c r="A8" s="98"/>
      <c r="B8" s="72"/>
      <c r="C8" s="74"/>
      <c r="D8" s="83"/>
      <c r="E8" s="74"/>
      <c r="F8" s="78"/>
      <c r="G8" s="74"/>
      <c r="H8" s="75"/>
      <c r="I8" s="81"/>
      <c r="J8" s="81"/>
      <c r="K8" s="81"/>
      <c r="L8" s="43"/>
      <c r="M8" s="43"/>
      <c r="N8" s="43"/>
    </row>
    <row r="9" spans="1:14" ht="13.5" thickBot="1">
      <c r="A9" s="99"/>
      <c r="B9" s="82"/>
      <c r="C9" s="74"/>
      <c r="D9" s="83"/>
      <c r="E9" s="74"/>
      <c r="F9" s="78"/>
      <c r="G9" s="73" t="str">
        <f>IF(F6=F11," ",IF(F6&gt;F11,E6,E11))</f>
        <v>Šiaulių r. Kužių gimnazija</v>
      </c>
      <c r="H9" s="58">
        <v>3</v>
      </c>
      <c r="I9" s="81"/>
      <c r="J9" s="81"/>
      <c r="K9" s="81"/>
      <c r="L9" s="43"/>
      <c r="M9" s="43"/>
      <c r="N9" s="43"/>
    </row>
    <row r="10" spans="1:14" ht="13.5" thickBot="1">
      <c r="A10" s="98" t="s">
        <v>26</v>
      </c>
      <c r="B10" s="72"/>
      <c r="C10" s="73" t="str">
        <f>'P2'!O2</f>
        <v>Širvintų L. Stuokos - Gucevičiaus gimnazija</v>
      </c>
      <c r="D10" s="58">
        <v>1</v>
      </c>
      <c r="E10" s="74"/>
      <c r="F10" s="78"/>
      <c r="G10" s="74"/>
      <c r="H10" s="78"/>
      <c r="I10" s="74"/>
      <c r="J10" s="81"/>
      <c r="K10" s="81"/>
      <c r="L10" s="43"/>
      <c r="M10" s="43"/>
      <c r="N10" s="43"/>
    </row>
    <row r="11" spans="1:14" ht="13.5" thickBot="1">
      <c r="A11" s="98"/>
      <c r="B11" s="72"/>
      <c r="C11" s="77"/>
      <c r="D11" s="78"/>
      <c r="E11" s="73" t="str">
        <f>IF(D10=D13," ",IF(D10&gt;D13,C10,C13))</f>
        <v>Vilniaus r. Zujūnų gimnazija</v>
      </c>
      <c r="F11" s="58">
        <v>0</v>
      </c>
      <c r="G11" s="74"/>
      <c r="H11" s="78"/>
      <c r="I11" s="74"/>
      <c r="J11" s="81"/>
      <c r="K11" s="81"/>
      <c r="L11" s="43"/>
      <c r="M11" s="43"/>
      <c r="N11" s="43"/>
    </row>
    <row r="12" spans="1:14" ht="13.5" thickBot="1">
      <c r="A12" s="99"/>
      <c r="B12" s="82"/>
      <c r="C12" s="79"/>
      <c r="D12" s="78"/>
      <c r="E12" s="68"/>
      <c r="F12" s="69"/>
      <c r="G12" s="74"/>
      <c r="H12" s="78"/>
      <c r="I12" s="74"/>
      <c r="J12" s="81"/>
      <c r="K12" s="81"/>
      <c r="L12" s="43"/>
      <c r="M12" s="43"/>
      <c r="N12" s="43"/>
    </row>
    <row r="13" spans="1:14" ht="13.5" thickBot="1">
      <c r="A13" s="98" t="s">
        <v>27</v>
      </c>
      <c r="B13" s="72"/>
      <c r="C13" s="73" t="str">
        <f>'P8'!D2</f>
        <v>Vilniaus r. Zujūnų gimnazija</v>
      </c>
      <c r="D13" s="58" t="s">
        <v>86</v>
      </c>
      <c r="E13" s="74"/>
      <c r="F13" s="83"/>
      <c r="G13" s="74"/>
      <c r="H13" s="78"/>
      <c r="I13" s="74"/>
      <c r="J13" s="81"/>
      <c r="K13" s="81"/>
      <c r="L13" s="43"/>
      <c r="M13" s="43"/>
      <c r="N13" s="43"/>
    </row>
    <row r="14" spans="1:14" ht="12.75">
      <c r="A14" s="98"/>
      <c r="B14" s="72"/>
      <c r="C14" s="74"/>
      <c r="D14" s="83"/>
      <c r="E14" s="74"/>
      <c r="F14" s="83"/>
      <c r="G14" s="74"/>
      <c r="H14" s="78"/>
      <c r="I14" s="74"/>
      <c r="J14" s="81"/>
      <c r="K14" s="81"/>
      <c r="L14" s="43"/>
      <c r="M14" s="43"/>
      <c r="N14" s="43"/>
    </row>
    <row r="15" spans="1:14" ht="13.5" thickBot="1">
      <c r="A15" s="99"/>
      <c r="B15" s="82"/>
      <c r="C15" s="74"/>
      <c r="D15" s="83"/>
      <c r="E15" s="74"/>
      <c r="F15" s="83"/>
      <c r="G15" s="74"/>
      <c r="H15" s="78"/>
      <c r="I15" s="66"/>
      <c r="J15" s="66"/>
      <c r="K15" s="81"/>
      <c r="L15" s="43"/>
      <c r="M15" s="43"/>
      <c r="N15" s="43"/>
    </row>
    <row r="16" spans="1:14" ht="13.5" thickBot="1">
      <c r="A16" s="98" t="s">
        <v>28</v>
      </c>
      <c r="B16" s="72"/>
      <c r="C16" s="73" t="str">
        <f>'P5'!D2</f>
        <v>Biržų Saulės gimnazija</v>
      </c>
      <c r="D16" s="58">
        <v>2</v>
      </c>
      <c r="E16" s="74"/>
      <c r="F16" s="83"/>
      <c r="G16" s="74"/>
      <c r="H16" s="78"/>
      <c r="I16" s="73" t="str">
        <f>IF(H9=H21," ",IF(H9&gt;H21,G9,G21))</f>
        <v>Šiaulių r. Kužių gimnazija</v>
      </c>
      <c r="J16" s="58">
        <v>0</v>
      </c>
      <c r="K16" s="74"/>
      <c r="L16" s="43"/>
      <c r="M16" s="43"/>
      <c r="N16" s="43"/>
    </row>
    <row r="17" spans="1:14" ht="13.5" thickBot="1">
      <c r="A17" s="98"/>
      <c r="B17" s="72"/>
      <c r="C17" s="77"/>
      <c r="D17" s="78"/>
      <c r="E17" s="79"/>
      <c r="F17" s="84"/>
      <c r="G17" s="74"/>
      <c r="H17" s="78"/>
      <c r="I17" s="74"/>
      <c r="J17" s="85"/>
      <c r="K17" s="74"/>
      <c r="L17" s="43"/>
      <c r="M17" s="43"/>
      <c r="N17" s="43"/>
    </row>
    <row r="18" spans="1:14" ht="13.5" thickBot="1">
      <c r="A18" s="99"/>
      <c r="B18" s="82"/>
      <c r="C18" s="79"/>
      <c r="D18" s="78"/>
      <c r="E18" s="73" t="str">
        <f>IF(D16=D19," ",IF(D16&gt;D19,C16,C19))</f>
        <v>Biržų Saulės gimnazija</v>
      </c>
      <c r="F18" s="58">
        <v>1</v>
      </c>
      <c r="G18" s="74"/>
      <c r="H18" s="78"/>
      <c r="I18" s="74"/>
      <c r="J18" s="85"/>
      <c r="K18" s="74"/>
      <c r="L18" s="43"/>
      <c r="M18" s="43"/>
      <c r="N18" s="43"/>
    </row>
    <row r="19" spans="1:14" ht="13.5" thickBot="1">
      <c r="A19" s="100" t="s">
        <v>29</v>
      </c>
      <c r="B19" s="86"/>
      <c r="C19" s="73" t="str">
        <f>'P3'!O2</f>
        <v>Šilalės r. Kvėdarnos K. Jauniaus gimnazija</v>
      </c>
      <c r="D19" s="58">
        <v>0</v>
      </c>
      <c r="E19" s="74"/>
      <c r="F19" s="78"/>
      <c r="G19" s="74"/>
      <c r="H19" s="78"/>
      <c r="I19" s="74"/>
      <c r="J19" s="85"/>
      <c r="K19" s="74"/>
      <c r="L19" s="43"/>
      <c r="M19" s="43"/>
      <c r="N19" s="43"/>
    </row>
    <row r="20" spans="1:14" ht="13.5" thickBot="1">
      <c r="A20" s="98"/>
      <c r="B20" s="72"/>
      <c r="C20" s="74"/>
      <c r="D20" s="83"/>
      <c r="E20" s="74"/>
      <c r="F20" s="78"/>
      <c r="G20" s="74"/>
      <c r="H20" s="78"/>
      <c r="I20" s="74"/>
      <c r="J20" s="85"/>
      <c r="K20" s="74"/>
      <c r="L20" s="43"/>
      <c r="M20" s="43"/>
      <c r="N20" s="43"/>
    </row>
    <row r="21" spans="1:14" ht="13.5" thickBot="1">
      <c r="A21" s="99"/>
      <c r="B21" s="82"/>
      <c r="C21" s="74"/>
      <c r="D21" s="83"/>
      <c r="E21" s="74"/>
      <c r="F21" s="78"/>
      <c r="G21" s="73" t="str">
        <f>IF(F18=F23," ",IF(F18&gt;F23,E18,E23))</f>
        <v>Panevėžio 5-oji gimnazija</v>
      </c>
      <c r="H21" s="58">
        <v>2</v>
      </c>
      <c r="I21" s="81"/>
      <c r="J21" s="85"/>
      <c r="K21" s="74"/>
      <c r="L21" s="43"/>
      <c r="M21" s="43"/>
      <c r="N21" s="43"/>
    </row>
    <row r="22" spans="1:14" ht="13.5" thickBot="1">
      <c r="A22" s="98" t="s">
        <v>30</v>
      </c>
      <c r="B22" s="72"/>
      <c r="C22" s="73" t="str">
        <f>'P6'!O2</f>
        <v>Vilniaus Vytauto Didžiojo gimnazija</v>
      </c>
      <c r="D22" s="58">
        <v>0</v>
      </c>
      <c r="E22" s="74"/>
      <c r="F22" s="78"/>
      <c r="G22" s="77"/>
      <c r="H22" s="87"/>
      <c r="I22" s="81"/>
      <c r="J22" s="85"/>
      <c r="K22" s="74"/>
      <c r="L22" s="43"/>
      <c r="M22" s="43"/>
      <c r="N22" s="43"/>
    </row>
    <row r="23" spans="1:14" ht="13.5" thickBot="1">
      <c r="A23" s="98"/>
      <c r="B23" s="72"/>
      <c r="C23" s="77"/>
      <c r="D23" s="78"/>
      <c r="E23" s="73" t="str">
        <f>IF(D22=D25," ",IF(D22&gt;D25,C22,C25))</f>
        <v>Panevėžio 5-oji gimnazija</v>
      </c>
      <c r="F23" s="58">
        <v>2</v>
      </c>
      <c r="G23" s="74"/>
      <c r="H23" s="83"/>
      <c r="I23" s="81"/>
      <c r="J23" s="85"/>
      <c r="K23" s="74"/>
      <c r="L23" s="43"/>
      <c r="M23" s="43"/>
      <c r="N23" s="43"/>
    </row>
    <row r="24" spans="1:14" ht="13.5" thickBot="1">
      <c r="A24" s="99"/>
      <c r="B24" s="82"/>
      <c r="C24" s="79"/>
      <c r="D24" s="78"/>
      <c r="E24" s="68"/>
      <c r="F24" s="69"/>
      <c r="G24" s="74"/>
      <c r="H24" s="83"/>
      <c r="I24" s="81"/>
      <c r="J24" s="85"/>
      <c r="K24" s="74"/>
      <c r="L24" s="43"/>
      <c r="M24" s="43"/>
      <c r="N24" s="43"/>
    </row>
    <row r="25" spans="1:14" ht="13.5" thickBot="1">
      <c r="A25" s="98" t="s">
        <v>31</v>
      </c>
      <c r="B25" s="72"/>
      <c r="C25" s="73" t="str">
        <f>'P4'!D2</f>
        <v>Panevėžio 5-oji gimnazija</v>
      </c>
      <c r="D25" s="58">
        <v>2</v>
      </c>
      <c r="E25" s="74"/>
      <c r="F25" s="83"/>
      <c r="G25" s="68"/>
      <c r="H25" s="83"/>
      <c r="I25" s="81"/>
      <c r="J25" s="85"/>
      <c r="K25" s="74"/>
      <c r="L25" s="43"/>
      <c r="M25" s="43"/>
      <c r="N25" s="43"/>
    </row>
    <row r="26" spans="1:14" ht="13.5" thickBot="1">
      <c r="A26" s="98"/>
      <c r="B26" s="72"/>
      <c r="C26" s="74"/>
      <c r="D26" s="83"/>
      <c r="E26" s="74"/>
      <c r="F26" s="83"/>
      <c r="G26" s="74"/>
      <c r="H26" s="83"/>
      <c r="I26" s="81"/>
      <c r="J26" s="88"/>
      <c r="K26" s="74"/>
      <c r="L26" s="43"/>
      <c r="M26" s="43"/>
      <c r="N26" s="43"/>
    </row>
    <row r="27" spans="1:14" ht="13.5" thickBot="1">
      <c r="A27" s="99"/>
      <c r="B27" s="82"/>
      <c r="C27" s="74"/>
      <c r="D27" s="83"/>
      <c r="E27" s="74"/>
      <c r="F27" s="83"/>
      <c r="G27" s="74"/>
      <c r="H27" s="83"/>
      <c r="I27" s="81"/>
      <c r="J27" s="154" t="str">
        <f>IF(J16=J39," ",IF(J16&gt;J39,I16,I39))</f>
        <v>Elektrėnų Versmės gimnazija</v>
      </c>
      <c r="K27" s="155"/>
      <c r="L27" s="43"/>
      <c r="M27" s="43"/>
      <c r="N27" s="43"/>
    </row>
    <row r="28" spans="1:14" ht="13.5" thickBot="1">
      <c r="A28" s="98" t="s">
        <v>32</v>
      </c>
      <c r="B28" s="72"/>
      <c r="C28" s="73" t="str">
        <f>'P3'!D2</f>
        <v>Lazdijų r. Seirijų A. Žmuidzinavičiaus gimnazija</v>
      </c>
      <c r="D28" s="58">
        <v>0</v>
      </c>
      <c r="E28" s="74"/>
      <c r="F28" s="83"/>
      <c r="G28" s="74"/>
      <c r="H28" s="83"/>
      <c r="I28" s="89"/>
      <c r="J28" s="156"/>
      <c r="K28" s="157"/>
      <c r="L28" s="43"/>
      <c r="M28" s="43"/>
      <c r="N28" s="43"/>
    </row>
    <row r="29" spans="1:14" ht="13.5" thickBot="1">
      <c r="A29" s="98"/>
      <c r="B29" s="72"/>
      <c r="C29" s="77"/>
      <c r="D29" s="78"/>
      <c r="E29" s="79"/>
      <c r="F29" s="84"/>
      <c r="G29" s="74"/>
      <c r="H29" s="83"/>
      <c r="I29" s="81"/>
      <c r="J29" s="90"/>
      <c r="K29" s="91"/>
      <c r="L29" s="43"/>
      <c r="M29" s="43"/>
      <c r="N29" s="43"/>
    </row>
    <row r="30" spans="1:14" ht="13.5" thickBot="1">
      <c r="A30" s="99"/>
      <c r="B30" s="82"/>
      <c r="C30" s="79"/>
      <c r="D30" s="78"/>
      <c r="E30" s="73" t="str">
        <f>IF(D28=D31," ",IF(D28&gt;D31,C28,C31))</f>
        <v>Jonavos J. Ralio gimnazija</v>
      </c>
      <c r="F30" s="58">
        <v>0</v>
      </c>
      <c r="G30" s="74"/>
      <c r="H30" s="83"/>
      <c r="I30" s="81"/>
      <c r="J30" s="85"/>
      <c r="K30" s="74"/>
      <c r="L30" s="43"/>
      <c r="M30" s="43"/>
      <c r="N30" s="43"/>
    </row>
    <row r="31" spans="1:14" ht="13.5" thickBot="1">
      <c r="A31" s="98" t="s">
        <v>33</v>
      </c>
      <c r="B31" s="72"/>
      <c r="C31" s="73" t="str">
        <f>'P5'!O2</f>
        <v>Jonavos J. Ralio gimnazija</v>
      </c>
      <c r="D31" s="58">
        <v>2</v>
      </c>
      <c r="E31" s="74"/>
      <c r="F31" s="78"/>
      <c r="G31" s="74"/>
      <c r="H31" s="83"/>
      <c r="I31" s="81"/>
      <c r="J31" s="85"/>
      <c r="K31" s="74"/>
      <c r="L31" s="43"/>
      <c r="M31" s="43"/>
      <c r="N31" s="43"/>
    </row>
    <row r="32" spans="1:14" ht="13.5" thickBot="1">
      <c r="A32" s="98"/>
      <c r="B32" s="72"/>
      <c r="C32" s="74"/>
      <c r="D32" s="83"/>
      <c r="E32" s="74"/>
      <c r="F32" s="78"/>
      <c r="G32" s="74"/>
      <c r="H32" s="83"/>
      <c r="I32" s="81"/>
      <c r="J32" s="85"/>
      <c r="K32" s="74"/>
      <c r="L32" s="43"/>
      <c r="M32" s="43"/>
      <c r="N32" s="43"/>
    </row>
    <row r="33" spans="1:14" ht="13.5" thickBot="1">
      <c r="A33" s="99"/>
      <c r="B33" s="82"/>
      <c r="C33" s="74"/>
      <c r="D33" s="83"/>
      <c r="E33" s="74"/>
      <c r="F33" s="78"/>
      <c r="G33" s="73" t="str">
        <f>IF(F30=F35," ",IF(F30&gt;F35,E30,E35))</f>
        <v>Elektrėnų Versmės gimnazija</v>
      </c>
      <c r="H33" s="58">
        <v>3</v>
      </c>
      <c r="I33" s="81"/>
      <c r="J33" s="85"/>
      <c r="K33" s="74"/>
      <c r="M33" s="43"/>
      <c r="N33" s="43"/>
    </row>
    <row r="34" spans="1:14" ht="13.5" thickBot="1">
      <c r="A34" s="98" t="s">
        <v>34</v>
      </c>
      <c r="B34" s="72"/>
      <c r="C34" s="73" t="str">
        <f>'P4'!O2</f>
        <v>Raseinių r. Ariogalos gimnazija</v>
      </c>
      <c r="D34" s="58">
        <v>0</v>
      </c>
      <c r="E34" s="74"/>
      <c r="F34" s="78"/>
      <c r="G34" s="74"/>
      <c r="H34" s="78"/>
      <c r="I34" s="74"/>
      <c r="J34" s="85"/>
      <c r="K34" s="74"/>
      <c r="L34" s="43"/>
      <c r="M34" s="43"/>
      <c r="N34" s="43"/>
    </row>
    <row r="35" spans="1:14" ht="13.5" thickBot="1">
      <c r="A35" s="98"/>
      <c r="B35" s="72"/>
      <c r="C35" s="77"/>
      <c r="D35" s="78"/>
      <c r="E35" s="73" t="str">
        <f>IF(D34=D37," ",IF(D34&gt;D37,C34,C37))</f>
        <v>Elektrėnų Versmės gimnazija</v>
      </c>
      <c r="F35" s="58">
        <v>2</v>
      </c>
      <c r="G35" s="74"/>
      <c r="H35" s="78"/>
      <c r="I35" s="74"/>
      <c r="J35" s="85"/>
      <c r="K35" s="74"/>
      <c r="L35" s="43"/>
      <c r="M35" s="43"/>
      <c r="N35" s="43"/>
    </row>
    <row r="36" spans="1:14" ht="13.5" thickBot="1">
      <c r="A36" s="99"/>
      <c r="B36" s="82"/>
      <c r="C36" s="79"/>
      <c r="D36" s="78"/>
      <c r="E36" s="68"/>
      <c r="F36" s="69"/>
      <c r="G36" s="74"/>
      <c r="H36" s="78"/>
      <c r="I36" s="74"/>
      <c r="J36" s="85"/>
      <c r="K36" s="74"/>
      <c r="L36" s="43"/>
      <c r="M36" s="43"/>
      <c r="N36" s="43"/>
    </row>
    <row r="37" spans="1:14" ht="13.5" thickBot="1">
      <c r="A37" s="98" t="s">
        <v>35</v>
      </c>
      <c r="B37" s="72"/>
      <c r="C37" s="73" t="str">
        <f>'P6'!D2</f>
        <v>Elektrėnų Versmės gimnazija</v>
      </c>
      <c r="D37" s="58">
        <v>2</v>
      </c>
      <c r="E37" s="74"/>
      <c r="F37" s="83"/>
      <c r="G37" s="74"/>
      <c r="H37" s="78"/>
      <c r="I37" s="74"/>
      <c r="J37" s="85"/>
      <c r="K37" s="74"/>
      <c r="L37" s="43"/>
      <c r="M37" s="43"/>
      <c r="N37" s="43"/>
    </row>
    <row r="38" spans="1:14" ht="13.5" thickBot="1">
      <c r="A38" s="98"/>
      <c r="B38" s="72"/>
      <c r="C38" s="74"/>
      <c r="D38" s="83"/>
      <c r="E38" s="74"/>
      <c r="F38" s="83"/>
      <c r="G38" s="74"/>
      <c r="H38" s="78"/>
      <c r="I38" s="68"/>
      <c r="J38" s="92"/>
      <c r="K38" s="74"/>
      <c r="L38" s="43"/>
      <c r="M38" s="43"/>
      <c r="N38" s="43"/>
    </row>
    <row r="39" spans="1:14" ht="13.5" thickBot="1">
      <c r="A39" s="99"/>
      <c r="B39" s="82"/>
      <c r="C39" s="74"/>
      <c r="D39" s="83"/>
      <c r="E39" s="74"/>
      <c r="F39" s="83"/>
      <c r="G39" s="74"/>
      <c r="H39" s="78"/>
      <c r="I39" s="73" t="str">
        <f>IF(H33=H45," ",IF(H33&gt;H45,G33,G45))</f>
        <v>Elektrėnų Versmės gimnazija</v>
      </c>
      <c r="J39" s="58">
        <v>3</v>
      </c>
      <c r="K39" s="74"/>
      <c r="L39" s="43"/>
      <c r="M39" s="43"/>
      <c r="N39" s="43"/>
    </row>
    <row r="40" spans="1:14" ht="13.5" thickBot="1">
      <c r="A40" s="98" t="s">
        <v>36</v>
      </c>
      <c r="B40" s="72"/>
      <c r="C40" s="73" t="str">
        <f>'P7'!D2</f>
        <v>Šiaulių miesto J. Janonio gimnazija</v>
      </c>
      <c r="D40" s="58">
        <v>0</v>
      </c>
      <c r="E40" s="74"/>
      <c r="F40" s="83"/>
      <c r="G40" s="74"/>
      <c r="H40" s="78"/>
      <c r="I40" s="74"/>
      <c r="J40" s="81"/>
      <c r="K40" s="81"/>
      <c r="L40" s="43"/>
      <c r="M40" s="43"/>
      <c r="N40" s="43"/>
    </row>
    <row r="41" spans="1:14" ht="13.5" thickBot="1">
      <c r="A41" s="98"/>
      <c r="B41" s="72"/>
      <c r="C41" s="77"/>
      <c r="D41" s="78"/>
      <c r="E41" s="79"/>
      <c r="F41" s="84"/>
      <c r="G41" s="74"/>
      <c r="H41" s="78"/>
      <c r="I41" s="74"/>
      <c r="J41" s="81"/>
      <c r="K41" s="81"/>
      <c r="L41" s="43"/>
      <c r="M41" s="43"/>
      <c r="N41" s="43"/>
    </row>
    <row r="42" spans="1:14" ht="13.5" thickBot="1">
      <c r="A42" s="99"/>
      <c r="B42" s="82"/>
      <c r="C42" s="79"/>
      <c r="D42" s="78"/>
      <c r="E42" s="73" t="str">
        <f>IF(D40=D43," ",IF(D40&gt;D43,C40,C43))</f>
        <v>Klaipėdos r. Dovilų pagrindinė mokykla</v>
      </c>
      <c r="F42" s="58">
        <v>1</v>
      </c>
      <c r="G42" s="74"/>
      <c r="H42" s="78"/>
      <c r="I42" s="74" t="s">
        <v>13</v>
      </c>
      <c r="J42" s="81"/>
      <c r="K42" s="81"/>
      <c r="L42" s="43"/>
      <c r="M42" s="43"/>
      <c r="N42" s="43"/>
    </row>
    <row r="43" spans="1:14" ht="13.5" thickBot="1">
      <c r="A43" s="98" t="s">
        <v>37</v>
      </c>
      <c r="B43" s="72"/>
      <c r="C43" s="73" t="str">
        <f>'P1'!O2</f>
        <v>Klaipėdos r. Dovilų pagrindinė mokykla</v>
      </c>
      <c r="D43" s="58">
        <v>2</v>
      </c>
      <c r="E43" s="74"/>
      <c r="F43" s="78"/>
      <c r="G43" s="74"/>
      <c r="H43" s="78"/>
      <c r="I43" s="74"/>
      <c r="J43" s="81"/>
      <c r="K43" s="81"/>
      <c r="L43" s="43"/>
      <c r="M43" s="43"/>
      <c r="N43" s="43"/>
    </row>
    <row r="44" spans="1:14" ht="13.5" thickBot="1">
      <c r="A44" s="98"/>
      <c r="B44" s="72"/>
      <c r="C44" s="74"/>
      <c r="D44" s="83"/>
      <c r="E44" s="74"/>
      <c r="F44" s="78"/>
      <c r="G44" s="74"/>
      <c r="H44" s="78"/>
      <c r="I44" s="74"/>
      <c r="J44" s="81"/>
      <c r="K44" s="81"/>
      <c r="L44" s="43"/>
      <c r="M44" s="43"/>
      <c r="N44" s="43"/>
    </row>
    <row r="45" spans="1:14" ht="13.5" thickBot="1">
      <c r="A45" s="99"/>
      <c r="B45" s="82"/>
      <c r="C45" s="74"/>
      <c r="D45" s="83"/>
      <c r="E45" s="74"/>
      <c r="F45" s="78"/>
      <c r="G45" s="73" t="str">
        <f>IF(F42=F47," ",IF(F42&gt;F47,E42,E47))</f>
        <v>Kaišiadorių r. Žiežmarių gimnazija</v>
      </c>
      <c r="H45" s="58">
        <v>0</v>
      </c>
      <c r="I45" s="81"/>
      <c r="J45" s="81"/>
      <c r="K45" s="81"/>
      <c r="L45" s="43"/>
      <c r="M45" s="43"/>
      <c r="N45" s="43"/>
    </row>
    <row r="46" spans="1:14" ht="13.5" thickBot="1">
      <c r="A46" s="98" t="s">
        <v>38</v>
      </c>
      <c r="B46" s="72"/>
      <c r="C46" s="73" t="str">
        <f>'P8'!O2</f>
        <v>Kauno Maironio universitetinė gimnazija</v>
      </c>
      <c r="D46" s="58">
        <v>0</v>
      </c>
      <c r="E46" s="74"/>
      <c r="F46" s="78"/>
      <c r="G46" s="77"/>
      <c r="H46" s="93"/>
      <c r="I46" s="81"/>
      <c r="J46" s="66"/>
      <c r="K46" s="81"/>
      <c r="L46" s="43"/>
      <c r="M46" s="43"/>
      <c r="N46" s="43"/>
    </row>
    <row r="47" spans="1:14" ht="13.5" thickBot="1">
      <c r="A47" s="98"/>
      <c r="B47" s="72"/>
      <c r="C47" s="77"/>
      <c r="D47" s="78"/>
      <c r="E47" s="73" t="str">
        <f>IF(D46=D49," ",IF(D46&gt;D49,C46,C49))</f>
        <v>Kaišiadorių r. Žiežmarių gimnazija</v>
      </c>
      <c r="F47" s="58">
        <v>2</v>
      </c>
      <c r="G47" s="74"/>
      <c r="H47" s="75"/>
      <c r="I47" s="81"/>
      <c r="J47" s="81"/>
      <c r="K47" s="81"/>
      <c r="L47" s="43"/>
      <c r="M47" s="43"/>
      <c r="N47" s="43"/>
    </row>
    <row r="48" spans="1:14" ht="13.5" thickBot="1">
      <c r="A48" s="99"/>
      <c r="B48" s="82"/>
      <c r="C48" s="79"/>
      <c r="D48" s="78"/>
      <c r="E48" s="68"/>
      <c r="F48" s="69"/>
      <c r="G48" s="74"/>
      <c r="H48" s="75"/>
      <c r="I48" s="81"/>
      <c r="J48" s="81"/>
      <c r="K48" s="81"/>
      <c r="L48" s="43"/>
      <c r="M48" s="43"/>
      <c r="N48" s="43"/>
    </row>
    <row r="49" spans="1:14" ht="13.5" thickBot="1">
      <c r="A49" s="98" t="s">
        <v>39</v>
      </c>
      <c r="B49" s="72"/>
      <c r="C49" s="73" t="str">
        <f>'P2'!D2</f>
        <v>Kaišiadorių r. Žiežmarių gimnazija</v>
      </c>
      <c r="D49" s="58">
        <v>2</v>
      </c>
      <c r="E49" s="74"/>
      <c r="F49" s="75"/>
      <c r="G49" s="74"/>
      <c r="H49" s="75"/>
      <c r="I49" s="81"/>
      <c r="J49" s="81"/>
      <c r="K49" s="81"/>
      <c r="L49" s="43"/>
      <c r="M49" s="43"/>
      <c r="N49" s="43"/>
    </row>
    <row r="50" spans="1:14" ht="12.75">
      <c r="A50" s="71"/>
      <c r="B50" s="72"/>
      <c r="C50" s="74"/>
      <c r="D50" s="75"/>
      <c r="E50" s="74"/>
      <c r="F50" s="75"/>
      <c r="G50" s="74"/>
      <c r="H50" s="75"/>
      <c r="I50" s="81"/>
      <c r="J50" s="81"/>
      <c r="K50" s="81"/>
      <c r="L50" s="43"/>
      <c r="M50" s="43"/>
      <c r="N50" s="43"/>
    </row>
    <row r="51" spans="3:14" ht="12.75">
      <c r="C51" s="43"/>
      <c r="D51" s="44"/>
      <c r="E51" s="45"/>
      <c r="F51" s="56"/>
      <c r="G51" s="43"/>
      <c r="H51" s="44"/>
      <c r="I51" s="43"/>
      <c r="J51" s="43"/>
      <c r="K51" s="43"/>
      <c r="L51" s="43"/>
      <c r="M51" s="43"/>
      <c r="N51" s="43"/>
    </row>
    <row r="52" ht="12.75" hidden="1" outlineLevel="1">
      <c r="E52" s="103" t="s">
        <v>45</v>
      </c>
    </row>
    <row r="53" spans="4:5" ht="12.75" hidden="1" outlineLevel="2">
      <c r="D53" s="41">
        <v>1</v>
      </c>
      <c r="E53" s="57" t="str">
        <f>J27</f>
        <v>Elektrėnų Versmės gimnazija</v>
      </c>
    </row>
    <row r="54" spans="4:5" ht="12.75" hidden="1" outlineLevel="2">
      <c r="D54" s="41">
        <v>2</v>
      </c>
      <c r="E54" s="57" t="str">
        <f>IF(J16=J39," ",IF(J16&lt;J39,I16,I39))</f>
        <v>Šiaulių r. Kužių gimnazija</v>
      </c>
    </row>
    <row r="55" spans="4:5" ht="12.75" hidden="1" outlineLevel="2">
      <c r="D55" s="41">
        <v>3</v>
      </c>
      <c r="E55" s="57" t="str">
        <f>IF(H9=H21," ",IF(H9&lt;H21,G9,G21))</f>
        <v>Panevėžio 5-oji gimnazija</v>
      </c>
    </row>
    <row r="56" spans="4:5" ht="12.75" hidden="1" outlineLevel="2">
      <c r="D56" s="41">
        <v>3</v>
      </c>
      <c r="E56" s="57" t="str">
        <f>IF(H33=H45," ",IF(H33&lt;H45,G33,G45))</f>
        <v>Kaišiadorių r. Žiežmarių gimnazija</v>
      </c>
    </row>
    <row r="57" ht="12.75" hidden="1" outlineLevel="2"/>
    <row r="58" spans="4:5" ht="12.75" hidden="1" outlineLevel="2">
      <c r="D58" s="41">
        <v>5</v>
      </c>
      <c r="E58" s="57" t="str">
        <f>IF(F6=F11," ",IF(F6&lt;F11,E6,E11))</f>
        <v>Vilniaus r. Zujūnų gimnazija</v>
      </c>
    </row>
    <row r="59" spans="4:5" ht="12.75" hidden="1" outlineLevel="2">
      <c r="D59" s="41">
        <v>5</v>
      </c>
      <c r="E59" s="57" t="str">
        <f>IF(F18=F23," ",IF(F18&lt;F23,E18,E23))</f>
        <v>Biržų Saulės gimnazija</v>
      </c>
    </row>
    <row r="60" spans="4:5" ht="12.75" hidden="1" outlineLevel="2">
      <c r="D60" s="41">
        <v>5</v>
      </c>
      <c r="E60" s="57" t="str">
        <f>IF(F30=F35," ",IF(F30&lt;F35,E30,E35))</f>
        <v>Jonavos J. Ralio gimnazija</v>
      </c>
    </row>
    <row r="61" spans="4:5" ht="12.75" hidden="1" outlineLevel="2">
      <c r="D61" s="41">
        <v>5</v>
      </c>
      <c r="E61" s="57" t="str">
        <f>IF(F42=F47," ",IF(F42&lt;F47,E42,E47))</f>
        <v>Klaipėdos r. Dovilų pagrindinė mokykla</v>
      </c>
    </row>
    <row r="62" ht="12.75" hidden="1" outlineLevel="2"/>
    <row r="63" spans="4:5" ht="12.75" hidden="1" outlineLevel="2">
      <c r="D63" s="41">
        <v>9</v>
      </c>
      <c r="E63" s="57" t="str">
        <f>IF(D4=D7," ",IF(D4&lt;D7,C4,C7))</f>
        <v>Jurbarko r. Veliuonos A. ir J. Juškų gimnazija</v>
      </c>
    </row>
    <row r="64" spans="4:5" ht="12.75" hidden="1" outlineLevel="2">
      <c r="D64" s="41">
        <v>9</v>
      </c>
      <c r="E64" s="57" t="str">
        <f>IF(D10=D13," ",IF(D10&lt;D13,C10,C13))</f>
        <v>Širvintų L. Stuokos - Gucevičiaus gimnazija</v>
      </c>
    </row>
    <row r="65" spans="4:5" ht="12.75" hidden="1" outlineLevel="2">
      <c r="D65" s="41">
        <v>9</v>
      </c>
      <c r="E65" s="57" t="str">
        <f>IF(D16=D19," ",IF(D16&lt;D19,C16,C19))</f>
        <v>Šilalės r. Kvėdarnos K. Jauniaus gimnazija</v>
      </c>
    </row>
    <row r="66" spans="4:5" ht="12.75" hidden="1" outlineLevel="2">
      <c r="D66" s="41">
        <v>9</v>
      </c>
      <c r="E66" s="57" t="str">
        <f>IF(D22=D25," ",IF(D22&lt;D25,C22,C25))</f>
        <v>Vilniaus Vytauto Didžiojo gimnazija</v>
      </c>
    </row>
    <row r="67" spans="4:5" ht="12.75" hidden="1" outlineLevel="2">
      <c r="D67" s="41">
        <v>9</v>
      </c>
      <c r="E67" s="57" t="str">
        <f>IF(D28=D31," ",IF(D28&lt;D31,C28,C31))</f>
        <v>Lazdijų r. Seirijų A. Žmuidzinavičiaus gimnazija</v>
      </c>
    </row>
    <row r="68" spans="4:5" ht="12.75" hidden="1" outlineLevel="2">
      <c r="D68" s="41">
        <v>9</v>
      </c>
      <c r="E68" s="57" t="str">
        <f>IF(D34=D37," ",IF(D34&lt;D37,C34,C37))</f>
        <v>Raseinių r. Ariogalos gimnazija</v>
      </c>
    </row>
    <row r="69" spans="4:5" ht="12.75" hidden="1" outlineLevel="2">
      <c r="D69" s="41">
        <v>9</v>
      </c>
      <c r="E69" s="57" t="str">
        <f>IF(D40=D43," ",IF(D40&lt;D43,C40,C43))</f>
        <v>Šiaulių miesto J. Janonio gimnazija</v>
      </c>
    </row>
    <row r="70" spans="4:5" ht="12.75" hidden="1" outlineLevel="2">
      <c r="D70" s="41">
        <v>9</v>
      </c>
      <c r="E70" s="57" t="str">
        <f>IF(D46=D49," ",IF(D46&lt;D49,C46,C49))</f>
        <v>Kauno Maironio universitetinė gimnazija</v>
      </c>
    </row>
    <row r="71" ht="12.75" hidden="1" outlineLevel="2"/>
    <row r="72" spans="4:5" ht="12.75" hidden="1" outlineLevel="2">
      <c r="D72" s="41">
        <v>17</v>
      </c>
      <c r="E72" s="57" t="str">
        <f>IF('P1'!V4=3,'P1'!B4,IF('P1'!V6=3,'P1'!B6,IF('P1'!V8=3,'P1'!B8,IF('P1'!V10=3,'P1'!B10,IF('P1'!V12=3,'P1'!B12,"")))))</f>
        <v>Šalčininkų Lietuvos tūkstantmečio gimnazija</v>
      </c>
    </row>
    <row r="73" spans="4:5" ht="12.75" hidden="1" outlineLevel="2">
      <c r="D73" s="41">
        <v>17</v>
      </c>
      <c r="E73" s="57" t="str">
        <f>IF('P2'!V4=3,'P2'!B4,IF('P2'!V6=3,'P2'!B6,IF('P2'!V8=3,'P2'!B8,IF('P2'!V10=3,'P2'!B10,IF('P2'!V12=3,'P2'!B12,"")))))</f>
        <v>Joniškio Aušros gimnazija</v>
      </c>
    </row>
    <row r="74" spans="4:5" ht="12.75" hidden="1" outlineLevel="2">
      <c r="D74" s="41">
        <v>17</v>
      </c>
      <c r="E74" s="57" t="str">
        <f>IF('P3'!V4=3,'P3'!B4,IF('P3'!V6=3,'P3'!B6,IF('P3'!V8=3,'P3'!B8,IF('P3'!V10=3,'P3'!B10,IF('P3'!V12=3,'P3'!B12,"")))))</f>
        <v>Alytaus Šv. Benedikto gimnazija</v>
      </c>
    </row>
    <row r="75" spans="4:5" ht="12.75" hidden="1" outlineLevel="2">
      <c r="D75" s="41">
        <v>17</v>
      </c>
      <c r="E75" s="57" t="str">
        <f>IF('P4'!V4=3,'P4'!B4,IF('P4'!V6=3,'P4'!B6,IF('P4'!V8=3,'P4'!B8,IF('P4'!V10=3,'P4'!B10,IF('P4'!V12=3,'P4'!B12,"")))))</f>
        <v>Varėnos Ąžuolo gimnazija</v>
      </c>
    </row>
    <row r="76" spans="4:5" ht="12.75" hidden="1" outlineLevel="2">
      <c r="D76" s="41">
        <v>17</v>
      </c>
      <c r="E76" s="57" t="str">
        <f>IF('P5'!V4=3,'P5'!B4,IF('P5'!V6=3,'P5'!B6,IF('P5'!V8=3,'P5'!B8,IF('P5'!V10=3,'P5'!B10,IF('P5'!V12=3,'P5'!B12,"")))))</f>
        <v>Radviliškio r. Šeduvos gimnazija</v>
      </c>
    </row>
    <row r="77" spans="4:5" ht="12.75" hidden="1" outlineLevel="2">
      <c r="D77" s="41">
        <v>17</v>
      </c>
      <c r="E77" s="57" t="str">
        <f>IF('P6'!V4=3,'P6'!B4,IF('P6'!V6=3,'P6'!B6,IF('P6'!V8=3,'P6'!B8,IF('P6'!V10=3,'P6'!B10,IF('P6'!V12=3,'P6'!B12,"")))))</f>
        <v>Kupiškio P. Matulionio progimnazija</v>
      </c>
    </row>
    <row r="78" spans="4:5" ht="12.75" hidden="1" outlineLevel="2">
      <c r="D78" s="41">
        <v>17</v>
      </c>
      <c r="E78" s="57" t="str">
        <f>IF('P7'!V4=3,'P7'!B4,IF('P7'!V6=3,'P7'!B6,IF('P7'!V8=3,'P7'!B8,IF('P7'!V10=3,'P7'!B10,IF('P7'!V12=3,'P7'!B12,"")))))</f>
        <v>Mažeikių r. Viekšnių gimnazija</v>
      </c>
    </row>
    <row r="79" spans="4:5" ht="12.75" hidden="1" outlineLevel="2">
      <c r="D79" s="41">
        <v>17</v>
      </c>
      <c r="E79" s="57" t="str">
        <f>IF('P8'!V4=3,'P8'!B4,IF('P8'!V6=3,'P8'!B6,IF('P8'!V8=3,'P8'!B8,IF('P8'!V10=3,'P8'!B10,IF('P8'!V12=3,'P8'!B12,"")))))</f>
        <v>Plungės Senamiesčio mokykla</v>
      </c>
    </row>
    <row r="80" ht="12.75" hidden="1" outlineLevel="2"/>
    <row r="81" spans="4:5" ht="12.75" hidden="1" outlineLevel="2">
      <c r="D81" s="41">
        <v>25</v>
      </c>
      <c r="E81" s="57" t="str">
        <f>IF('P8'!V4=4,'P8'!B4,IF('P8'!V6=4,'P8'!B6,IF('P8'!V8=4,'P8'!B8,IF('P8'!V10=4,'P8'!B10,IF('P8'!V12=4,'P8'!B12,"")))))</f>
        <v>Molėtų progimnazija</v>
      </c>
    </row>
    <row r="82" spans="4:5" ht="12.75" hidden="1" outlineLevel="2">
      <c r="D82" s="41">
        <v>25</v>
      </c>
      <c r="E82" s="57" t="str">
        <f>IF('P7'!V4=4,'P7'!B4,IF('P7'!V6=4,'P7'!B6,IF('P7'!V8=4,'P7'!B8,IF('P7'!V10=4,'P7'!B10,IF('P7'!V12=4,'P7'!B12,"")))))</f>
        <v>Ignalinos r. N. Daugėliškių mok. Daugiaf. Centras</v>
      </c>
    </row>
    <row r="83" spans="4:5" ht="12.75" hidden="1" outlineLevel="2">
      <c r="D83" s="41">
        <v>25</v>
      </c>
      <c r="E83" s="57" t="str">
        <f>IF('P6'!V4=4,'P6'!B4,IF('P6'!V6=4,'P6'!B6,IF('P6'!V8=4,'P6'!B8,IF('P6'!V10=4,'P6'!B10,IF('P6'!V12=4,'P6'!B12,"")))))</f>
        <v>Tauragės Žalgirių gimnazija</v>
      </c>
    </row>
    <row r="84" spans="4:5" ht="12.75" hidden="1" outlineLevel="2">
      <c r="D84" s="41">
        <v>25</v>
      </c>
      <c r="E84" s="57" t="str">
        <f>IF('P5'!V4=4,'P5'!B4,IF('P5'!V6=4,'P5'!B6,IF('P5'!V8=4,'P5'!B8,IF('P5'!V10=4,'P5'!B10,IF('P5'!V12=4,'P5'!B12,"")))))</f>
        <v>Trakų r. Lentvario Versmės gimnazija</v>
      </c>
    </row>
    <row r="85" spans="4:5" ht="12.75" hidden="1" outlineLevel="2">
      <c r="D85" s="41">
        <v>25</v>
      </c>
      <c r="E85" s="57" t="str">
        <f>IF('P4'!V4=4,'P4'!B4,IF('P4'!V6=4,'P4'!B6,IF('P4'!V8=4,'P4'!B8,IF('P4'!V10=4,'P4'!B10,IF('P4'!V12=4,'P4'!B12,"")))))</f>
        <v>Pasvalio r. Krinčino A. Vienažindžio pagr. M</v>
      </c>
    </row>
    <row r="86" spans="4:5" ht="12.75" hidden="1" outlineLevel="2">
      <c r="D86" s="41">
        <v>25</v>
      </c>
      <c r="E86" s="57" t="str">
        <f>IF('P3'!V4=4,'P3'!B4,IF('P3'!V6=4,'P3'!B6,IF('P3'!V8=4,'P3'!B8,IF('P3'!V10=4,'P3'!B10,IF('P3'!V12=4,'P3'!B12,"")))))</f>
        <v>Kėdainių Atžalyno gimnazija</v>
      </c>
    </row>
    <row r="87" spans="4:5" ht="12.75" hidden="1" outlineLevel="2">
      <c r="D87" s="41">
        <v>25</v>
      </c>
      <c r="E87" s="57" t="str">
        <f>IF('P2'!V4=4,'P2'!B4,IF('P2'!V6=4,'P2'!B6,IF('P2'!V8=4,'P2'!B8,IF('P2'!V10=4,'P2'!B10,IF('P2'!V12=4,'P2'!B12,"")))))</f>
        <v>Kauno r. Piliuonos gimnazija</v>
      </c>
    </row>
    <row r="88" spans="4:5" ht="12.75" hidden="1" outlineLevel="2">
      <c r="D88" s="41">
        <v>25</v>
      </c>
      <c r="E88" s="57">
        <f>IF('P1'!V4=4,'P1'!B4,IF('P1'!V6=4,'P1'!B6,IF('P1'!V8=4,'P1'!B8,IF('P1'!V10=4,'P1'!B10,IF('P1'!V12=4,'P1'!B12,"")))))</f>
      </c>
    </row>
    <row r="89" ht="12.75" hidden="1" outlineLevel="2"/>
    <row r="90" spans="4:5" ht="12.75" hidden="1" outlineLevel="2">
      <c r="D90" s="41">
        <v>33</v>
      </c>
      <c r="E90" s="57">
        <f>IF('P8'!V4=5,'P8'!B4,IF('P8'!V6=5,'P8'!B6,IF('P8'!V8=5,'P8'!B8,IF('P8'!V10=5,'P8'!B10,IF('P8'!V12=5,'P8'!B12,"")))))</f>
      </c>
    </row>
    <row r="91" spans="4:5" ht="12.75" hidden="1" outlineLevel="2">
      <c r="D91" s="41">
        <v>33</v>
      </c>
      <c r="E91" s="57">
        <f>IF('P7'!V4=5,'P7'!B4,IF('P7'!V6=5,'P7'!B6,IF('P7'!V8=5,'P7'!B8,IF('P7'!V10=5,'P7'!B10,IF('P7'!V12=5,'P7'!B12,"")))))</f>
      </c>
    </row>
    <row r="92" spans="4:5" ht="12.75" hidden="1" outlineLevel="2">
      <c r="D92" s="41">
        <v>33</v>
      </c>
      <c r="E92" s="57">
        <f>IF('P6'!V4=5,'P6'!B4,IF('P6'!V6=5,'P6'!B6,IF('P6'!V8=5,'P6'!B8,IF('P6'!V10=5,'P6'!B10,IF('P6'!V12=5,'P6'!B12,"")))))</f>
      </c>
    </row>
    <row r="93" spans="4:5" ht="12.75" hidden="1" outlineLevel="2">
      <c r="D93" s="41">
        <v>33</v>
      </c>
      <c r="E93" s="57">
        <f>IF('P5'!V4=5,'P5'!B4,IF('P5'!V6=5,'P5'!B6,IF('P5'!V8=5,'P5'!B8,IF('P5'!V10=5,'P5'!B10,IF('P5'!V12=5,'P5'!B12,"")))))</f>
      </c>
    </row>
    <row r="94" spans="4:5" ht="12.75" hidden="1" outlineLevel="2">
      <c r="D94" s="41">
        <v>33</v>
      </c>
      <c r="E94" s="57">
        <f>IF('P4'!V4=5,'P4'!B4,IF('P4'!V6=5,'P4'!B6,IF('P4'!V8=5,'P4'!B8,IF('P4'!V10=5,'P4'!B10,IF('P4'!V12=5,'P4'!B12,"")))))</f>
      </c>
    </row>
    <row r="95" spans="4:5" ht="12.75" hidden="1" outlineLevel="2">
      <c r="D95" s="41">
        <v>33</v>
      </c>
      <c r="E95" s="57">
        <f>IF('P3'!V4=5,'P3'!B4,IF('P3'!V6=5,'P3'!B6,IF('P3'!V8=5,'P3'!B8,IF('P3'!V10=5,'P3'!B10,IF('P3'!V12=5,'P3'!B12,"")))))</f>
      </c>
    </row>
    <row r="96" spans="4:5" ht="12.75" hidden="1" outlineLevel="2">
      <c r="D96" s="41">
        <v>33</v>
      </c>
      <c r="E96" s="57">
        <f>IF('P2'!V4=5,'P2'!B4,IF('P2'!V6=5,'P2'!B6,IF('P2'!V8=5,'P2'!B8,IF('P2'!V10=5,'P2'!B10,IF('P2'!V12=5,'P2'!B12,"")))))</f>
      </c>
    </row>
    <row r="97" spans="4:5" ht="12.75" hidden="1" outlineLevel="2">
      <c r="D97" s="41">
        <v>33</v>
      </c>
      <c r="E97" s="57">
        <f>IF('P1'!V4=5,'P1'!B4,IF('P1'!V6=5,'P1'!B6,IF('P1'!V8=5,'P1'!B8,IF('P1'!V10=5,'P1'!B10,IF('P1'!V12=5,'P1'!B12,"")))))</f>
      </c>
    </row>
    <row r="98" ht="12.75" collapsed="1"/>
  </sheetData>
  <sheetProtection password="CB7D" sheet="1" objects="1" scenarios="1" selectLockedCells="1"/>
  <mergeCells count="1">
    <mergeCell ref="J27:K28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apas1"/>
  <dimension ref="A1:X116"/>
  <sheetViews>
    <sheetView view="pageBreakPreview" zoomScale="60" zoomScaleNormal="75" zoomScalePageLayoutView="0" workbookViewId="0" topLeftCell="A1">
      <selection activeCell="V10" sqref="V10:V11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6.8515625" style="1" customWidth="1"/>
    <col min="20" max="20" width="1.7109375" style="1" customWidth="1"/>
    <col min="21" max="21" width="6.8515625" style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102" t="str">
        <f>Reg!A1</f>
        <v>LIETUVOS MOKYKLŲ ŽAIDYNĖS (VAIKINAI)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 t="s">
        <v>14</v>
      </c>
      <c r="S1" s="101"/>
      <c r="T1" s="101"/>
      <c r="U1" s="101"/>
      <c r="V1" s="101"/>
    </row>
    <row r="2" spans="1:22" ht="26.25" customHeight="1" thickBot="1">
      <c r="A2" s="2"/>
      <c r="B2" s="46"/>
      <c r="C2" s="49" t="s">
        <v>22</v>
      </c>
      <c r="D2" s="218" t="str">
        <f>IF(V4=1,B4,IF(V6=1,B6,IF(V8=1,B8,IF(V10=1,B10,IF(V12=1,B12,"")))))</f>
        <v>Šiaulių r. Kužių gimnazija</v>
      </c>
      <c r="E2" s="219"/>
      <c r="F2" s="219"/>
      <c r="G2" s="219"/>
      <c r="H2" s="219"/>
      <c r="I2" s="219"/>
      <c r="J2" s="219"/>
      <c r="K2" s="219"/>
      <c r="L2" s="220"/>
      <c r="M2" s="48"/>
      <c r="N2" s="47" t="s">
        <v>23</v>
      </c>
      <c r="O2" s="218" t="str">
        <f>IF(V4=2,B4,IF(V6=2,B6,IF(V8=2,B8,IF(V10=2,B10,IF(V12=2,B12,"")))))</f>
        <v>Klaipėdos r. Dovilų pagrindinė mokykla</v>
      </c>
      <c r="P2" s="219"/>
      <c r="Q2" s="219"/>
      <c r="R2" s="219"/>
      <c r="S2" s="219"/>
      <c r="T2" s="219"/>
      <c r="U2" s="219"/>
      <c r="V2" s="220"/>
    </row>
    <row r="3" spans="2:22" ht="24" customHeight="1" thickBot="1">
      <c r="B3" s="3"/>
      <c r="C3" s="158">
        <v>1</v>
      </c>
      <c r="D3" s="158"/>
      <c r="E3" s="158"/>
      <c r="F3" s="158">
        <v>2</v>
      </c>
      <c r="G3" s="158"/>
      <c r="H3" s="158"/>
      <c r="I3" s="158">
        <v>3</v>
      </c>
      <c r="J3" s="158"/>
      <c r="K3" s="158"/>
      <c r="L3" s="158">
        <v>4</v>
      </c>
      <c r="M3" s="158"/>
      <c r="N3" s="158"/>
      <c r="O3" s="158">
        <v>5</v>
      </c>
      <c r="P3" s="158"/>
      <c r="Q3" s="158"/>
      <c r="R3" s="4" t="s">
        <v>0</v>
      </c>
      <c r="S3" s="221" t="s">
        <v>1</v>
      </c>
      <c r="T3" s="222"/>
      <c r="U3" s="222"/>
      <c r="V3" s="4" t="s">
        <v>2</v>
      </c>
    </row>
    <row r="4" spans="1:22" ht="36.75" customHeight="1">
      <c r="A4" s="204">
        <v>1</v>
      </c>
      <c r="B4" s="205" t="str">
        <f>IF(Reg!B5=0,"",Reg!B5)</f>
        <v>Klaipėdos r. Dovilų pagrindinė mokykla</v>
      </c>
      <c r="C4" s="206" t="s">
        <v>3</v>
      </c>
      <c r="D4" s="207"/>
      <c r="E4" s="208"/>
      <c r="F4" s="209" t="str">
        <f>IF((F5+H5)=0,"",IF((F5-H5)&gt;0,"1","0"))</f>
        <v>0</v>
      </c>
      <c r="G4" s="210"/>
      <c r="H4" s="211"/>
      <c r="I4" s="209" t="str">
        <f>IF((I5+K5)=0,"",IF((I5-K5)&gt;0,"1","0"))</f>
        <v>1</v>
      </c>
      <c r="J4" s="210"/>
      <c r="K4" s="211"/>
      <c r="L4" s="209">
        <f>IF((L5+N5)=0,"",IF((L5-N5)&gt;0,"1","0"))</f>
      </c>
      <c r="M4" s="210"/>
      <c r="N4" s="211"/>
      <c r="O4" s="209">
        <f>IF((O5+Q5)=0,"",IF((O5-Q5)&gt;0,"1","0"))</f>
      </c>
      <c r="P4" s="210"/>
      <c r="Q4" s="212"/>
      <c r="R4" s="213">
        <f>IF(F4="","",IF(I4="",(F4),IF(L4="",(I4+F4),IF(O4="",(L4+I4+F4),(F4+I4+L4+O4)))))</f>
        <v>1</v>
      </c>
      <c r="S4" s="214">
        <f>IF(F5="","",(F5+I5+L5+O5))</f>
        <v>2</v>
      </c>
      <c r="T4" s="215" t="s">
        <v>4</v>
      </c>
      <c r="U4" s="216">
        <f>IF(H5="","",(H5+K5+N5+Q5))</f>
        <v>2</v>
      </c>
      <c r="V4" s="217">
        <v>2</v>
      </c>
    </row>
    <row r="5" spans="1:22" ht="36.75" customHeight="1">
      <c r="A5" s="167"/>
      <c r="B5" s="169"/>
      <c r="C5" s="199"/>
      <c r="D5" s="200"/>
      <c r="E5" s="201"/>
      <c r="F5" s="50">
        <v>0</v>
      </c>
      <c r="G5" s="104" t="s">
        <v>4</v>
      </c>
      <c r="H5" s="51">
        <v>2</v>
      </c>
      <c r="I5" s="50">
        <v>2</v>
      </c>
      <c r="J5" s="104" t="s">
        <v>4</v>
      </c>
      <c r="K5" s="51">
        <v>0</v>
      </c>
      <c r="L5" s="50"/>
      <c r="M5" s="104" t="s">
        <v>4</v>
      </c>
      <c r="N5" s="51"/>
      <c r="O5" s="50"/>
      <c r="P5" s="104" t="s">
        <v>4</v>
      </c>
      <c r="Q5" s="52"/>
      <c r="R5" s="180"/>
      <c r="S5" s="195"/>
      <c r="T5" s="196"/>
      <c r="U5" s="197"/>
      <c r="V5" s="198"/>
    </row>
    <row r="6" spans="1:22" ht="36.75" customHeight="1">
      <c r="A6" s="167">
        <v>2</v>
      </c>
      <c r="B6" s="202" t="str">
        <f>IF(Reg!B20=0,"",Reg!B20)</f>
        <v>Šiaulių r. Kužių gimnazija</v>
      </c>
      <c r="C6" s="171" t="str">
        <f>IF(F4="","",IF(F4="1","0","1"))</f>
        <v>1</v>
      </c>
      <c r="D6" s="172"/>
      <c r="E6" s="173"/>
      <c r="F6" s="174" t="s">
        <v>3</v>
      </c>
      <c r="G6" s="175"/>
      <c r="H6" s="190"/>
      <c r="I6" s="171" t="str">
        <f>IF((I7+K7)=0,"",IF((I7-K7)&gt;0,"1","0"))</f>
        <v>1</v>
      </c>
      <c r="J6" s="172"/>
      <c r="K6" s="173"/>
      <c r="L6" s="171">
        <f>IF((L7+N7)=0,"",IF((L7-N7)&gt;0,"1","0"))</f>
      </c>
      <c r="M6" s="172"/>
      <c r="N6" s="173"/>
      <c r="O6" s="171">
        <f>IF((O7+Q7)=0,"",IF((O7-Q7)&gt;0,"1","0"))</f>
      </c>
      <c r="P6" s="172"/>
      <c r="Q6" s="194"/>
      <c r="R6" s="180">
        <f>IF(C6="","",IF(I6="",(C6),IF(L6="",(C6+I6),IF(O6="",(L6+I6+C6),(O6+L6+I6+C6)))))</f>
        <v>2</v>
      </c>
      <c r="S6" s="182">
        <f>IF(C7="","",(C7+I7+L7+O7))</f>
        <v>4</v>
      </c>
      <c r="T6" s="184" t="s">
        <v>4</v>
      </c>
      <c r="U6" s="186">
        <f>IF(E7="","",(E7+K7+N7+Q7))</f>
        <v>0</v>
      </c>
      <c r="V6" s="188">
        <v>1</v>
      </c>
    </row>
    <row r="7" spans="1:22" ht="36.75" customHeight="1">
      <c r="A7" s="167"/>
      <c r="B7" s="203"/>
      <c r="C7" s="106">
        <f>IF(H5="","",H5)</f>
        <v>2</v>
      </c>
      <c r="D7" s="105" t="s">
        <v>4</v>
      </c>
      <c r="E7" s="107">
        <f>IF(F5="","",F5)</f>
        <v>0</v>
      </c>
      <c r="F7" s="191"/>
      <c r="G7" s="192"/>
      <c r="H7" s="193"/>
      <c r="I7" s="53">
        <v>2</v>
      </c>
      <c r="J7" s="105" t="s">
        <v>4</v>
      </c>
      <c r="K7" s="54">
        <v>0</v>
      </c>
      <c r="L7" s="53"/>
      <c r="M7" s="108" t="s">
        <v>4</v>
      </c>
      <c r="N7" s="54"/>
      <c r="O7" s="53"/>
      <c r="P7" s="108" t="s">
        <v>4</v>
      </c>
      <c r="Q7" s="55"/>
      <c r="R7" s="180"/>
      <c r="S7" s="195"/>
      <c r="T7" s="196"/>
      <c r="U7" s="197"/>
      <c r="V7" s="198"/>
    </row>
    <row r="8" spans="1:22" ht="36.75" customHeight="1">
      <c r="A8" s="167">
        <v>3</v>
      </c>
      <c r="B8" s="169" t="str">
        <f>IF(Reg!B21=0,"",Reg!B21)</f>
        <v>Šalčininkų Lietuvos tūkstantmečio gimnazija</v>
      </c>
      <c r="C8" s="171" t="str">
        <f>IF(I4="","",IF(I4="1","0","1"))</f>
        <v>0</v>
      </c>
      <c r="D8" s="172"/>
      <c r="E8" s="173"/>
      <c r="F8" s="171" t="str">
        <f>IF(I6="","",IF(I6="1","0","1"))</f>
        <v>0</v>
      </c>
      <c r="G8" s="172"/>
      <c r="H8" s="173"/>
      <c r="I8" s="191" t="s">
        <v>3</v>
      </c>
      <c r="J8" s="192"/>
      <c r="K8" s="193"/>
      <c r="L8" s="171">
        <f>IF((L9+N9)=0,"",IF((L9-N9)&gt;0,"1","0"))</f>
      </c>
      <c r="M8" s="172"/>
      <c r="N8" s="173"/>
      <c r="O8" s="171">
        <f>IF((O9+Q9)=0,"",IF((O9-Q9)&gt;0,"1","0"))</f>
      </c>
      <c r="P8" s="172"/>
      <c r="Q8" s="194"/>
      <c r="R8" s="180">
        <f>IF(F8="","",IF(F8="",(C8),IF(L8="",(C8+F8),IF(O8="",(L8+F8+C8),(L8+F8+C8+O8)))))</f>
        <v>0</v>
      </c>
      <c r="S8" s="182">
        <f>IF(F9="","",(C9+F9+L9+O9))</f>
        <v>0</v>
      </c>
      <c r="T8" s="184" t="s">
        <v>4</v>
      </c>
      <c r="U8" s="186">
        <f>IF(H9="","",(E9+H9+N9+Q9))</f>
        <v>4</v>
      </c>
      <c r="V8" s="188">
        <v>3</v>
      </c>
    </row>
    <row r="9" spans="1:22" ht="36.75" customHeight="1">
      <c r="A9" s="167"/>
      <c r="B9" s="169"/>
      <c r="C9" s="109">
        <f>IF(K5="","",K5)</f>
        <v>0</v>
      </c>
      <c r="D9" s="104" t="s">
        <v>4</v>
      </c>
      <c r="E9" s="110">
        <f>IF(I5="","",I5)</f>
        <v>2</v>
      </c>
      <c r="F9" s="109">
        <f>IF(K7="","",K7)</f>
        <v>0</v>
      </c>
      <c r="G9" s="104" t="s">
        <v>4</v>
      </c>
      <c r="H9" s="110">
        <f>IF(I7="","",I7)</f>
        <v>2</v>
      </c>
      <c r="I9" s="199"/>
      <c r="J9" s="200"/>
      <c r="K9" s="201"/>
      <c r="L9" s="50"/>
      <c r="M9" s="104" t="s">
        <v>4</v>
      </c>
      <c r="N9" s="51"/>
      <c r="O9" s="50"/>
      <c r="P9" s="104" t="s">
        <v>4</v>
      </c>
      <c r="Q9" s="52"/>
      <c r="R9" s="180"/>
      <c r="S9" s="195"/>
      <c r="T9" s="196"/>
      <c r="U9" s="197"/>
      <c r="V9" s="198"/>
    </row>
    <row r="10" spans="1:22" ht="36.75" customHeight="1">
      <c r="A10" s="167">
        <v>4</v>
      </c>
      <c r="B10" s="169">
        <f>IF(Reg!B36=0,"",Reg!B36)</f>
      </c>
      <c r="C10" s="171">
        <f>IF(L4="","",IF(L4="1","0","1"))</f>
      </c>
      <c r="D10" s="172"/>
      <c r="E10" s="173"/>
      <c r="F10" s="171">
        <f>IF(L6="","",IF(L6="1","0","1"))</f>
      </c>
      <c r="G10" s="172"/>
      <c r="H10" s="173"/>
      <c r="I10" s="171">
        <f>IF(L8="","",IF(L8="1","0","1"))</f>
      </c>
      <c r="J10" s="172"/>
      <c r="K10" s="173"/>
      <c r="L10" s="174" t="s">
        <v>3</v>
      </c>
      <c r="M10" s="175"/>
      <c r="N10" s="190"/>
      <c r="O10" s="171">
        <f>IF((O11+Q11)=0,"",IF((O11-Q11)&gt;0,"1","0"))</f>
      </c>
      <c r="P10" s="172"/>
      <c r="Q10" s="194"/>
      <c r="R10" s="180">
        <f>IF(I10="","",IF(F10="",(C10),IF(I10="",(C10+F10),IF(O10="",(I10+F10+C10),(I10+F10+C10+O10)))))</f>
      </c>
      <c r="S10" s="182">
        <f>IF(I11="","",(C11+F11+I11+O11))</f>
      </c>
      <c r="T10" s="184" t="s">
        <v>4</v>
      </c>
      <c r="U10" s="186">
        <f>IF(K11="","",(E11+H11+K11+Q11))</f>
      </c>
      <c r="V10" s="188"/>
    </row>
    <row r="11" spans="1:22" ht="36.75" customHeight="1">
      <c r="A11" s="167"/>
      <c r="B11" s="169"/>
      <c r="C11" s="106">
        <f>IF(N5="","",N5)</f>
      </c>
      <c r="D11" s="108" t="s">
        <v>4</v>
      </c>
      <c r="E11" s="107">
        <f>IF(L5="","",L5)</f>
      </c>
      <c r="F11" s="106">
        <f>IF(N7="","",N7)</f>
      </c>
      <c r="G11" s="108" t="s">
        <v>4</v>
      </c>
      <c r="H11" s="107">
        <f>IF(L7="","",L7)</f>
      </c>
      <c r="I11" s="106">
        <f>IF(N9="","",N9)</f>
      </c>
      <c r="J11" s="108" t="s">
        <v>4</v>
      </c>
      <c r="K11" s="107">
        <f>IF(L9="","",L9)</f>
      </c>
      <c r="L11" s="191"/>
      <c r="M11" s="192"/>
      <c r="N11" s="193"/>
      <c r="O11" s="53"/>
      <c r="P11" s="108" t="s">
        <v>4</v>
      </c>
      <c r="Q11" s="55"/>
      <c r="R11" s="180"/>
      <c r="S11" s="195"/>
      <c r="T11" s="196"/>
      <c r="U11" s="197"/>
      <c r="V11" s="198"/>
    </row>
    <row r="12" spans="1:22" ht="36.75" customHeight="1">
      <c r="A12" s="167">
        <v>5</v>
      </c>
      <c r="B12" s="169">
        <f>IF(Reg!B44=0,"",Reg!B44)</f>
      </c>
      <c r="C12" s="171">
        <f>IF(O4="","",IF(O4="1","0","1"))</f>
      </c>
      <c r="D12" s="172"/>
      <c r="E12" s="173"/>
      <c r="F12" s="171">
        <f>IF(O6="","",IF(O6="1","0","1"))</f>
      </c>
      <c r="G12" s="172"/>
      <c r="H12" s="173"/>
      <c r="I12" s="171">
        <f>IF(O8="","",IF(O8="1","0","1"))</f>
      </c>
      <c r="J12" s="172"/>
      <c r="K12" s="173"/>
      <c r="L12" s="171">
        <f>IF(O10="","",IF(O10="1","0","1"))</f>
      </c>
      <c r="M12" s="172"/>
      <c r="N12" s="173"/>
      <c r="O12" s="174" t="s">
        <v>3</v>
      </c>
      <c r="P12" s="175"/>
      <c r="Q12" s="176"/>
      <c r="R12" s="180">
        <f>IF(L12="","",IF(F12="",(C12),IF(I12="",(C12+F12),IF(L12="",(I12+F12+C12),(I12+F12+C12+L12)))))</f>
      </c>
      <c r="S12" s="182">
        <f>IF(L13="","",(C13+F13+I13+L13))</f>
      </c>
      <c r="T12" s="184" t="s">
        <v>4</v>
      </c>
      <c r="U12" s="186">
        <f>IF(N13="","",(E13+H13+K13+N13))</f>
      </c>
      <c r="V12" s="188"/>
    </row>
    <row r="13" spans="1:22" ht="36.75" customHeight="1" thickBot="1">
      <c r="A13" s="168"/>
      <c r="B13" s="170"/>
      <c r="C13" s="111">
        <f>IF(Q5="","",Q5)</f>
      </c>
      <c r="D13" s="112" t="s">
        <v>4</v>
      </c>
      <c r="E13" s="113">
        <f>IF(O5="","",O5)</f>
      </c>
      <c r="F13" s="111">
        <f>IF(Q7="","",Q7)</f>
      </c>
      <c r="G13" s="112" t="s">
        <v>4</v>
      </c>
      <c r="H13" s="113">
        <f>IF(O7="","",O7)</f>
      </c>
      <c r="I13" s="111">
        <f>IF(Q9="","",Q9)</f>
      </c>
      <c r="J13" s="112" t="s">
        <v>4</v>
      </c>
      <c r="K13" s="113">
        <f>IF(O9="","",O9)</f>
      </c>
      <c r="L13" s="111">
        <f>IF(Q11="","",Q11)</f>
      </c>
      <c r="M13" s="112" t="s">
        <v>4</v>
      </c>
      <c r="N13" s="113">
        <f>IF(O11="","",O11)</f>
      </c>
      <c r="O13" s="177"/>
      <c r="P13" s="178"/>
      <c r="Q13" s="179"/>
      <c r="R13" s="181"/>
      <c r="S13" s="183"/>
      <c r="T13" s="185"/>
      <c r="U13" s="187"/>
      <c r="V13" s="189"/>
    </row>
    <row r="14" spans="1:22" ht="30">
      <c r="A14" s="5"/>
      <c r="B14" s="6" t="s">
        <v>50</v>
      </c>
      <c r="C14" s="114" t="s">
        <v>46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5"/>
      <c r="Q14" s="115"/>
      <c r="R14" s="115"/>
      <c r="S14" s="115"/>
      <c r="T14" s="115"/>
      <c r="U14" s="115"/>
      <c r="V14" s="7"/>
    </row>
    <row r="15" spans="1:21" ht="17.25" customHeight="1">
      <c r="A15" s="5"/>
      <c r="B15" s="6" t="s">
        <v>5</v>
      </c>
      <c r="C15" s="114" t="s">
        <v>47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6"/>
      <c r="P15" s="116"/>
      <c r="Q15" s="116"/>
      <c r="R15" s="116"/>
      <c r="S15" s="116"/>
      <c r="T15" s="116"/>
      <c r="U15" s="116"/>
    </row>
    <row r="16" spans="1:21" ht="20.25" customHeight="1">
      <c r="A16" s="5"/>
      <c r="B16" s="6" t="s">
        <v>6</v>
      </c>
      <c r="C16" s="114" t="s">
        <v>48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6"/>
      <c r="P16" s="116"/>
      <c r="Q16" s="116"/>
      <c r="R16" s="116"/>
      <c r="S16" s="116"/>
      <c r="T16" s="116"/>
      <c r="U16" s="116"/>
    </row>
    <row r="17" spans="2:22" ht="24" customHeight="1">
      <c r="B17" s="8" t="s">
        <v>7</v>
      </c>
      <c r="C17" s="117" t="s">
        <v>49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18"/>
      <c r="Q17" s="118"/>
      <c r="R17" s="119"/>
      <c r="S17" s="165"/>
      <c r="T17" s="166"/>
      <c r="U17" s="166"/>
      <c r="V17" s="4"/>
    </row>
    <row r="18" spans="1:24" ht="12.75">
      <c r="A18" s="158"/>
      <c r="B18" s="159"/>
      <c r="C18" s="161"/>
      <c r="D18" s="161"/>
      <c r="E18" s="16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158"/>
      <c r="U18" s="158"/>
      <c r="V18" s="158"/>
      <c r="W18" s="9"/>
      <c r="X18" s="9"/>
    </row>
    <row r="19" spans="1:24" ht="12.75">
      <c r="A19" s="158"/>
      <c r="B19" s="159"/>
      <c r="C19" s="161"/>
      <c r="D19" s="161"/>
      <c r="E19" s="16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58"/>
      <c r="S19" s="158"/>
      <c r="T19" s="158"/>
      <c r="U19" s="158"/>
      <c r="V19" s="158"/>
      <c r="W19" s="9"/>
      <c r="X19" s="9"/>
    </row>
    <row r="20" spans="1:24" ht="12.75">
      <c r="A20" s="158"/>
      <c r="B20" s="159"/>
      <c r="C20" s="160"/>
      <c r="D20" s="160"/>
      <c r="E20" s="160"/>
      <c r="F20" s="161"/>
      <c r="G20" s="161"/>
      <c r="H20" s="161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158"/>
      <c r="U20" s="158"/>
      <c r="V20" s="158"/>
      <c r="W20" s="9"/>
      <c r="X20" s="9"/>
    </row>
    <row r="21" spans="1:24" ht="12.75">
      <c r="A21" s="158"/>
      <c r="B21" s="159"/>
      <c r="C21" s="10"/>
      <c r="D21" s="10"/>
      <c r="E21" s="10"/>
      <c r="F21" s="161"/>
      <c r="G21" s="161"/>
      <c r="H21" s="161"/>
      <c r="I21" s="10"/>
      <c r="J21" s="10"/>
      <c r="K21" s="10"/>
      <c r="L21" s="10"/>
      <c r="M21" s="10"/>
      <c r="N21" s="10"/>
      <c r="O21" s="10"/>
      <c r="P21" s="10"/>
      <c r="Q21" s="10"/>
      <c r="R21" s="158"/>
      <c r="S21" s="158"/>
      <c r="T21" s="158"/>
      <c r="U21" s="158"/>
      <c r="V21" s="158"/>
      <c r="W21" s="9"/>
      <c r="X21" s="9"/>
    </row>
    <row r="22" spans="1:24" ht="12.75">
      <c r="A22" s="158"/>
      <c r="B22" s="159"/>
      <c r="C22" s="160"/>
      <c r="D22" s="160"/>
      <c r="E22" s="160"/>
      <c r="F22" s="160"/>
      <c r="G22" s="160"/>
      <c r="H22" s="160"/>
      <c r="I22" s="161"/>
      <c r="J22" s="161"/>
      <c r="K22" s="161"/>
      <c r="L22" s="160"/>
      <c r="M22" s="160"/>
      <c r="N22" s="160"/>
      <c r="O22" s="160"/>
      <c r="P22" s="160"/>
      <c r="Q22" s="160"/>
      <c r="R22" s="158"/>
      <c r="S22" s="158"/>
      <c r="T22" s="158"/>
      <c r="U22" s="158"/>
      <c r="V22" s="158"/>
      <c r="W22" s="9"/>
      <c r="X22" s="9"/>
    </row>
    <row r="23" spans="1:24" ht="12.75">
      <c r="A23" s="158"/>
      <c r="B23" s="159"/>
      <c r="C23" s="10"/>
      <c r="D23" s="10"/>
      <c r="E23" s="10"/>
      <c r="F23" s="10"/>
      <c r="G23" s="10"/>
      <c r="H23" s="10"/>
      <c r="I23" s="161"/>
      <c r="J23" s="161"/>
      <c r="K23" s="161"/>
      <c r="L23" s="10"/>
      <c r="M23" s="10"/>
      <c r="N23" s="10"/>
      <c r="O23" s="10"/>
      <c r="P23" s="10"/>
      <c r="Q23" s="10"/>
      <c r="R23" s="158"/>
      <c r="S23" s="158"/>
      <c r="T23" s="158"/>
      <c r="U23" s="158"/>
      <c r="V23" s="158"/>
      <c r="W23" s="9"/>
      <c r="X23" s="9"/>
    </row>
    <row r="24" spans="1:24" ht="12.7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1"/>
      <c r="N24" s="161"/>
      <c r="O24" s="161"/>
      <c r="P24" s="161"/>
      <c r="Q24" s="161"/>
      <c r="R24" s="158"/>
      <c r="S24" s="158"/>
      <c r="T24" s="158"/>
      <c r="U24" s="158"/>
      <c r="V24" s="158"/>
      <c r="W24" s="9"/>
      <c r="X24" s="9"/>
    </row>
    <row r="25" spans="1:24" ht="12.75">
      <c r="A25" s="158"/>
      <c r="B25" s="159"/>
      <c r="C25" s="10"/>
      <c r="D25" s="10"/>
      <c r="E25" s="10"/>
      <c r="F25" s="10"/>
      <c r="G25" s="10"/>
      <c r="H25" s="10"/>
      <c r="I25" s="10"/>
      <c r="J25" s="10"/>
      <c r="K25" s="10"/>
      <c r="L25" s="161"/>
      <c r="M25" s="161"/>
      <c r="N25" s="161"/>
      <c r="O25" s="161"/>
      <c r="P25" s="161"/>
      <c r="Q25" s="161"/>
      <c r="R25" s="158"/>
      <c r="S25" s="158"/>
      <c r="T25" s="158"/>
      <c r="U25" s="158"/>
      <c r="V25" s="158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3"/>
      <c r="S31" s="162"/>
      <c r="T31" s="163"/>
      <c r="U31" s="163"/>
      <c r="V31" s="13"/>
      <c r="W31" s="9"/>
      <c r="X31" s="9"/>
    </row>
    <row r="32" spans="1:24" ht="12.75">
      <c r="A32" s="158"/>
      <c r="B32" s="159"/>
      <c r="C32" s="161"/>
      <c r="D32" s="161"/>
      <c r="E32" s="16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158"/>
      <c r="U32" s="158"/>
      <c r="V32" s="158"/>
      <c r="W32" s="9"/>
      <c r="X32" s="9"/>
    </row>
    <row r="33" spans="1:24" ht="12.75">
      <c r="A33" s="158"/>
      <c r="B33" s="159"/>
      <c r="C33" s="161"/>
      <c r="D33" s="161"/>
      <c r="E33" s="16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58"/>
      <c r="S33" s="158"/>
      <c r="T33" s="158"/>
      <c r="U33" s="158"/>
      <c r="V33" s="158"/>
      <c r="W33" s="9"/>
      <c r="X33" s="9"/>
    </row>
    <row r="34" spans="1:24" ht="12.75">
      <c r="A34" s="158"/>
      <c r="B34" s="159"/>
      <c r="C34" s="160"/>
      <c r="D34" s="160"/>
      <c r="E34" s="160"/>
      <c r="F34" s="161"/>
      <c r="G34" s="161"/>
      <c r="H34" s="161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158"/>
      <c r="U34" s="158"/>
      <c r="V34" s="158"/>
      <c r="W34" s="9"/>
      <c r="X34" s="9"/>
    </row>
    <row r="35" spans="1:24" ht="12.75">
      <c r="A35" s="158"/>
      <c r="B35" s="159"/>
      <c r="C35" s="10"/>
      <c r="D35" s="10"/>
      <c r="E35" s="10"/>
      <c r="F35" s="161"/>
      <c r="G35" s="161"/>
      <c r="H35" s="161"/>
      <c r="I35" s="10"/>
      <c r="J35" s="10"/>
      <c r="K35" s="10"/>
      <c r="L35" s="10"/>
      <c r="M35" s="10"/>
      <c r="N35" s="10"/>
      <c r="O35" s="10"/>
      <c r="P35" s="10"/>
      <c r="Q35" s="10"/>
      <c r="R35" s="158"/>
      <c r="S35" s="158"/>
      <c r="T35" s="158"/>
      <c r="U35" s="158"/>
      <c r="V35" s="158"/>
      <c r="W35" s="9"/>
      <c r="X35" s="9"/>
    </row>
    <row r="36" spans="1:24" ht="12.75">
      <c r="A36" s="158"/>
      <c r="B36" s="159"/>
      <c r="C36" s="160"/>
      <c r="D36" s="160"/>
      <c r="E36" s="160"/>
      <c r="F36" s="160"/>
      <c r="G36" s="160"/>
      <c r="H36" s="160"/>
      <c r="I36" s="161"/>
      <c r="J36" s="161"/>
      <c r="K36" s="161"/>
      <c r="L36" s="160"/>
      <c r="M36" s="160"/>
      <c r="N36" s="160"/>
      <c r="O36" s="160"/>
      <c r="P36" s="160"/>
      <c r="Q36" s="160"/>
      <c r="R36" s="158"/>
      <c r="S36" s="158"/>
      <c r="T36" s="158"/>
      <c r="U36" s="158"/>
      <c r="V36" s="158"/>
      <c r="W36" s="9"/>
      <c r="X36" s="9"/>
    </row>
    <row r="37" spans="1:24" ht="12.75">
      <c r="A37" s="158"/>
      <c r="B37" s="159"/>
      <c r="C37" s="10"/>
      <c r="D37" s="10"/>
      <c r="E37" s="10"/>
      <c r="F37" s="10"/>
      <c r="G37" s="10"/>
      <c r="H37" s="10"/>
      <c r="I37" s="161"/>
      <c r="J37" s="161"/>
      <c r="K37" s="161"/>
      <c r="L37" s="10"/>
      <c r="M37" s="10"/>
      <c r="N37" s="10"/>
      <c r="O37" s="10"/>
      <c r="P37" s="10"/>
      <c r="Q37" s="10"/>
      <c r="R37" s="158"/>
      <c r="S37" s="158"/>
      <c r="T37" s="158"/>
      <c r="U37" s="158"/>
      <c r="V37" s="158"/>
      <c r="W37" s="9"/>
      <c r="X37" s="9"/>
    </row>
    <row r="38" spans="1:24" ht="12.75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61"/>
      <c r="N38" s="161"/>
      <c r="O38" s="161"/>
      <c r="P38" s="161"/>
      <c r="Q38" s="161"/>
      <c r="R38" s="158"/>
      <c r="S38" s="158"/>
      <c r="T38" s="158"/>
      <c r="U38" s="158"/>
      <c r="V38" s="158"/>
      <c r="W38" s="9"/>
      <c r="X38" s="9"/>
    </row>
    <row r="39" spans="1:24" ht="12.75">
      <c r="A39" s="158"/>
      <c r="B39" s="159"/>
      <c r="C39" s="10"/>
      <c r="D39" s="10"/>
      <c r="E39" s="10"/>
      <c r="F39" s="10"/>
      <c r="G39" s="10"/>
      <c r="H39" s="10"/>
      <c r="I39" s="10"/>
      <c r="J39" s="10"/>
      <c r="K39" s="10"/>
      <c r="L39" s="161"/>
      <c r="M39" s="161"/>
      <c r="N39" s="161"/>
      <c r="O39" s="161"/>
      <c r="P39" s="161"/>
      <c r="Q39" s="161"/>
      <c r="R39" s="158"/>
      <c r="S39" s="158"/>
      <c r="T39" s="158"/>
      <c r="U39" s="158"/>
      <c r="V39" s="158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3"/>
      <c r="S45" s="162"/>
      <c r="T45" s="163"/>
      <c r="U45" s="163"/>
      <c r="V45" s="13"/>
      <c r="W45" s="9"/>
      <c r="X45" s="9"/>
    </row>
    <row r="46" spans="1:24" ht="12.75">
      <c r="A46" s="158"/>
      <c r="B46" s="159"/>
      <c r="C46" s="161"/>
      <c r="D46" s="161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8"/>
      <c r="S46" s="158"/>
      <c r="T46" s="158"/>
      <c r="U46" s="158"/>
      <c r="V46" s="158"/>
      <c r="W46" s="9"/>
      <c r="X46" s="9"/>
    </row>
    <row r="47" spans="1:24" ht="12.75">
      <c r="A47" s="158"/>
      <c r="B47" s="159"/>
      <c r="C47" s="161"/>
      <c r="D47" s="161"/>
      <c r="E47" s="16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8"/>
      <c r="S47" s="158"/>
      <c r="T47" s="158"/>
      <c r="U47" s="158"/>
      <c r="V47" s="158"/>
      <c r="W47" s="9"/>
      <c r="X47" s="9"/>
    </row>
    <row r="48" spans="1:24" ht="12.75">
      <c r="A48" s="158"/>
      <c r="B48" s="159"/>
      <c r="C48" s="160"/>
      <c r="D48" s="160"/>
      <c r="E48" s="160"/>
      <c r="F48" s="161"/>
      <c r="G48" s="161"/>
      <c r="H48" s="161"/>
      <c r="I48" s="160"/>
      <c r="J48" s="160"/>
      <c r="K48" s="160"/>
      <c r="L48" s="160"/>
      <c r="M48" s="160"/>
      <c r="N48" s="160"/>
      <c r="O48" s="160"/>
      <c r="P48" s="160"/>
      <c r="Q48" s="160"/>
      <c r="R48" s="158"/>
      <c r="S48" s="158"/>
      <c r="T48" s="158"/>
      <c r="U48" s="158"/>
      <c r="V48" s="158"/>
      <c r="W48" s="9"/>
      <c r="X48" s="9"/>
    </row>
    <row r="49" spans="1:24" ht="12.75">
      <c r="A49" s="158"/>
      <c r="B49" s="159"/>
      <c r="C49" s="10"/>
      <c r="D49" s="10"/>
      <c r="E49" s="10"/>
      <c r="F49" s="161"/>
      <c r="G49" s="161"/>
      <c r="H49" s="161"/>
      <c r="I49" s="10"/>
      <c r="J49" s="10"/>
      <c r="K49" s="10"/>
      <c r="L49" s="10"/>
      <c r="M49" s="10"/>
      <c r="N49" s="10"/>
      <c r="O49" s="10"/>
      <c r="P49" s="10"/>
      <c r="Q49" s="10"/>
      <c r="R49" s="158"/>
      <c r="S49" s="158"/>
      <c r="T49" s="158"/>
      <c r="U49" s="158"/>
      <c r="V49" s="158"/>
      <c r="W49" s="9"/>
      <c r="X49" s="9"/>
    </row>
    <row r="50" spans="1:24" ht="12.75">
      <c r="A50" s="158"/>
      <c r="B50" s="159"/>
      <c r="C50" s="160"/>
      <c r="D50" s="160"/>
      <c r="E50" s="160"/>
      <c r="F50" s="160"/>
      <c r="G50" s="160"/>
      <c r="H50" s="160"/>
      <c r="I50" s="161"/>
      <c r="J50" s="161"/>
      <c r="K50" s="161"/>
      <c r="L50" s="160"/>
      <c r="M50" s="160"/>
      <c r="N50" s="160"/>
      <c r="O50" s="160"/>
      <c r="P50" s="160"/>
      <c r="Q50" s="160"/>
      <c r="R50" s="158"/>
      <c r="S50" s="158"/>
      <c r="T50" s="158"/>
      <c r="U50" s="158"/>
      <c r="V50" s="158"/>
      <c r="W50" s="9"/>
      <c r="X50" s="9"/>
    </row>
    <row r="51" spans="1:24" ht="12.75">
      <c r="A51" s="158"/>
      <c r="B51" s="159"/>
      <c r="C51" s="10"/>
      <c r="D51" s="10"/>
      <c r="E51" s="10"/>
      <c r="F51" s="10"/>
      <c r="G51" s="10"/>
      <c r="H51" s="10"/>
      <c r="I51" s="161"/>
      <c r="J51" s="161"/>
      <c r="K51" s="161"/>
      <c r="L51" s="10"/>
      <c r="M51" s="10"/>
      <c r="N51" s="10"/>
      <c r="O51" s="10"/>
      <c r="P51" s="10"/>
      <c r="Q51" s="10"/>
      <c r="R51" s="158"/>
      <c r="S51" s="158"/>
      <c r="T51" s="158"/>
      <c r="U51" s="158"/>
      <c r="V51" s="158"/>
      <c r="W51" s="9"/>
      <c r="X51" s="9"/>
    </row>
    <row r="52" spans="1:24" ht="12.75">
      <c r="A52" s="158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58"/>
      <c r="S52" s="158"/>
      <c r="T52" s="158"/>
      <c r="U52" s="158"/>
      <c r="V52" s="158"/>
      <c r="W52" s="9"/>
      <c r="X52" s="9"/>
    </row>
    <row r="53" spans="1:24" ht="12.75">
      <c r="A53" s="158"/>
      <c r="B53" s="159"/>
      <c r="C53" s="10"/>
      <c r="D53" s="10"/>
      <c r="E53" s="10"/>
      <c r="F53" s="10"/>
      <c r="G53" s="10"/>
      <c r="H53" s="10"/>
      <c r="I53" s="10"/>
      <c r="J53" s="10"/>
      <c r="K53" s="10"/>
      <c r="L53" s="161"/>
      <c r="M53" s="161"/>
      <c r="N53" s="161"/>
      <c r="O53" s="161"/>
      <c r="P53" s="161"/>
      <c r="Q53" s="161"/>
      <c r="R53" s="158"/>
      <c r="S53" s="158"/>
      <c r="T53" s="158"/>
      <c r="U53" s="158"/>
      <c r="V53" s="158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9"/>
    </row>
    <row r="60" spans="1:24" ht="24.75" customHeight="1">
      <c r="A60" s="9"/>
      <c r="B60" s="1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3"/>
      <c r="S60" s="162"/>
      <c r="T60" s="163"/>
      <c r="U60" s="163"/>
      <c r="V60" s="13"/>
      <c r="W60" s="9"/>
      <c r="X60" s="9"/>
    </row>
    <row r="61" spans="1:23" ht="12.75">
      <c r="A61" s="158"/>
      <c r="B61" s="159"/>
      <c r="C61" s="161"/>
      <c r="D61" s="161"/>
      <c r="E61" s="16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58"/>
      <c r="S61" s="158"/>
      <c r="T61" s="158"/>
      <c r="U61" s="158"/>
      <c r="V61" s="158"/>
      <c r="W61" s="9"/>
    </row>
    <row r="62" spans="1:23" ht="12.75">
      <c r="A62" s="158"/>
      <c r="B62" s="159"/>
      <c r="C62" s="161"/>
      <c r="D62" s="161"/>
      <c r="E62" s="16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58"/>
      <c r="S62" s="158"/>
      <c r="T62" s="158"/>
      <c r="U62" s="158"/>
      <c r="V62" s="158"/>
      <c r="W62" s="9"/>
    </row>
    <row r="63" spans="1:23" ht="12.75">
      <c r="A63" s="158"/>
      <c r="B63" s="159"/>
      <c r="C63" s="160"/>
      <c r="D63" s="160"/>
      <c r="E63" s="160"/>
      <c r="F63" s="161"/>
      <c r="G63" s="161"/>
      <c r="H63" s="161"/>
      <c r="I63" s="160"/>
      <c r="J63" s="160"/>
      <c r="K63" s="160"/>
      <c r="L63" s="160"/>
      <c r="M63" s="160"/>
      <c r="N63" s="160"/>
      <c r="O63" s="160"/>
      <c r="P63" s="160"/>
      <c r="Q63" s="160"/>
      <c r="R63" s="158"/>
      <c r="S63" s="158"/>
      <c r="T63" s="158"/>
      <c r="U63" s="158"/>
      <c r="V63" s="158"/>
      <c r="W63" s="9"/>
    </row>
    <row r="64" spans="1:23" ht="12.75">
      <c r="A64" s="158"/>
      <c r="B64" s="159"/>
      <c r="C64" s="10"/>
      <c r="D64" s="10"/>
      <c r="E64" s="10"/>
      <c r="F64" s="161"/>
      <c r="G64" s="161"/>
      <c r="H64" s="161"/>
      <c r="I64" s="10"/>
      <c r="J64" s="10"/>
      <c r="K64" s="10"/>
      <c r="L64" s="10"/>
      <c r="M64" s="10"/>
      <c r="N64" s="10"/>
      <c r="O64" s="10"/>
      <c r="P64" s="10"/>
      <c r="Q64" s="10"/>
      <c r="R64" s="158"/>
      <c r="S64" s="158"/>
      <c r="T64" s="158"/>
      <c r="U64" s="158"/>
      <c r="V64" s="158"/>
      <c r="W64" s="9"/>
    </row>
    <row r="65" spans="1:23" ht="12.75">
      <c r="A65" s="158"/>
      <c r="B65" s="159"/>
      <c r="C65" s="160"/>
      <c r="D65" s="160"/>
      <c r="E65" s="160"/>
      <c r="F65" s="160"/>
      <c r="G65" s="160"/>
      <c r="H65" s="160"/>
      <c r="I65" s="161"/>
      <c r="J65" s="161"/>
      <c r="K65" s="161"/>
      <c r="L65" s="160"/>
      <c r="M65" s="160"/>
      <c r="N65" s="160"/>
      <c r="O65" s="160"/>
      <c r="P65" s="160"/>
      <c r="Q65" s="160"/>
      <c r="R65" s="158"/>
      <c r="S65" s="158"/>
      <c r="T65" s="158"/>
      <c r="U65" s="158"/>
      <c r="V65" s="158"/>
      <c r="W65" s="9"/>
    </row>
    <row r="66" spans="1:23" ht="12.75">
      <c r="A66" s="158"/>
      <c r="B66" s="159"/>
      <c r="C66" s="10"/>
      <c r="D66" s="10"/>
      <c r="E66" s="10"/>
      <c r="F66" s="10"/>
      <c r="G66" s="10"/>
      <c r="H66" s="10"/>
      <c r="I66" s="161"/>
      <c r="J66" s="161"/>
      <c r="K66" s="161"/>
      <c r="L66" s="10"/>
      <c r="M66" s="10"/>
      <c r="N66" s="10"/>
      <c r="O66" s="10"/>
      <c r="P66" s="10"/>
      <c r="Q66" s="10"/>
      <c r="R66" s="158"/>
      <c r="S66" s="158"/>
      <c r="T66" s="158"/>
      <c r="U66" s="158"/>
      <c r="V66" s="158"/>
      <c r="W66" s="9"/>
    </row>
    <row r="67" spans="1:23" ht="12.75">
      <c r="A67" s="158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1"/>
      <c r="M67" s="161"/>
      <c r="N67" s="161"/>
      <c r="O67" s="161"/>
      <c r="P67" s="161"/>
      <c r="Q67" s="161"/>
      <c r="R67" s="158"/>
      <c r="S67" s="158"/>
      <c r="T67" s="158"/>
      <c r="U67" s="158"/>
      <c r="V67" s="158"/>
      <c r="W67" s="9"/>
    </row>
    <row r="68" spans="1:23" ht="12.75">
      <c r="A68" s="158"/>
      <c r="B68" s="159"/>
      <c r="C68" s="10"/>
      <c r="D68" s="10"/>
      <c r="E68" s="10"/>
      <c r="F68" s="10"/>
      <c r="G68" s="10"/>
      <c r="H68" s="10"/>
      <c r="I68" s="10"/>
      <c r="J68" s="10"/>
      <c r="K68" s="10"/>
      <c r="L68" s="161"/>
      <c r="M68" s="161"/>
      <c r="N68" s="161"/>
      <c r="O68" s="161"/>
      <c r="P68" s="161"/>
      <c r="Q68" s="161"/>
      <c r="R68" s="158"/>
      <c r="S68" s="158"/>
      <c r="T68" s="158"/>
      <c r="U68" s="158"/>
      <c r="V68" s="158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3"/>
      <c r="S74" s="162"/>
      <c r="T74" s="163"/>
      <c r="U74" s="163"/>
      <c r="V74" s="13"/>
      <c r="W74" s="9"/>
    </row>
    <row r="75" spans="1:23" ht="12.75">
      <c r="A75" s="158"/>
      <c r="B75" s="159"/>
      <c r="C75" s="161"/>
      <c r="D75" s="161"/>
      <c r="E75" s="161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58"/>
      <c r="S75" s="158"/>
      <c r="T75" s="158"/>
      <c r="U75" s="158"/>
      <c r="V75" s="158"/>
      <c r="W75" s="9"/>
    </row>
    <row r="76" spans="1:23" ht="12.75">
      <c r="A76" s="158"/>
      <c r="B76" s="159"/>
      <c r="C76" s="161"/>
      <c r="D76" s="161"/>
      <c r="E76" s="16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58"/>
      <c r="S76" s="158"/>
      <c r="T76" s="158"/>
      <c r="U76" s="158"/>
      <c r="V76" s="158"/>
      <c r="W76" s="9"/>
    </row>
    <row r="77" spans="1:23" ht="12.75">
      <c r="A77" s="158"/>
      <c r="B77" s="159"/>
      <c r="C77" s="160"/>
      <c r="D77" s="160"/>
      <c r="E77" s="160"/>
      <c r="F77" s="161"/>
      <c r="G77" s="161"/>
      <c r="H77" s="161"/>
      <c r="I77" s="160"/>
      <c r="J77" s="160"/>
      <c r="K77" s="160"/>
      <c r="L77" s="160"/>
      <c r="M77" s="160"/>
      <c r="N77" s="160"/>
      <c r="O77" s="160"/>
      <c r="P77" s="160"/>
      <c r="Q77" s="160"/>
      <c r="R77" s="158"/>
      <c r="S77" s="158"/>
      <c r="T77" s="158"/>
      <c r="U77" s="158"/>
      <c r="V77" s="158"/>
      <c r="W77" s="9"/>
    </row>
    <row r="78" spans="1:23" ht="12.75">
      <c r="A78" s="158"/>
      <c r="B78" s="159"/>
      <c r="C78" s="10"/>
      <c r="D78" s="10"/>
      <c r="E78" s="10"/>
      <c r="F78" s="161"/>
      <c r="G78" s="161"/>
      <c r="H78" s="161"/>
      <c r="I78" s="10"/>
      <c r="J78" s="10"/>
      <c r="K78" s="10"/>
      <c r="L78" s="10"/>
      <c r="M78" s="10"/>
      <c r="N78" s="10"/>
      <c r="O78" s="10"/>
      <c r="P78" s="10"/>
      <c r="Q78" s="10"/>
      <c r="R78" s="158"/>
      <c r="S78" s="158"/>
      <c r="T78" s="158"/>
      <c r="U78" s="158"/>
      <c r="V78" s="158"/>
      <c r="W78" s="9"/>
    </row>
    <row r="79" spans="1:23" ht="12.75">
      <c r="A79" s="158"/>
      <c r="B79" s="159"/>
      <c r="C79" s="160"/>
      <c r="D79" s="160"/>
      <c r="E79" s="160"/>
      <c r="F79" s="160"/>
      <c r="G79" s="160"/>
      <c r="H79" s="160"/>
      <c r="I79" s="161"/>
      <c r="J79" s="161"/>
      <c r="K79" s="161"/>
      <c r="L79" s="160"/>
      <c r="M79" s="160"/>
      <c r="N79" s="160"/>
      <c r="O79" s="160"/>
      <c r="P79" s="160"/>
      <c r="Q79" s="160"/>
      <c r="R79" s="158"/>
      <c r="S79" s="158"/>
      <c r="T79" s="158"/>
      <c r="U79" s="158"/>
      <c r="V79" s="158"/>
      <c r="W79" s="9"/>
    </row>
    <row r="80" spans="1:23" ht="12.75">
      <c r="A80" s="158"/>
      <c r="B80" s="159"/>
      <c r="C80" s="10"/>
      <c r="D80" s="10"/>
      <c r="E80" s="10"/>
      <c r="F80" s="10"/>
      <c r="G80" s="10"/>
      <c r="H80" s="10"/>
      <c r="I80" s="161"/>
      <c r="J80" s="161"/>
      <c r="K80" s="161"/>
      <c r="L80" s="10"/>
      <c r="M80" s="10"/>
      <c r="N80" s="10"/>
      <c r="O80" s="10"/>
      <c r="P80" s="10"/>
      <c r="Q80" s="10"/>
      <c r="R80" s="158"/>
      <c r="S80" s="158"/>
      <c r="T80" s="158"/>
      <c r="U80" s="158"/>
      <c r="V80" s="158"/>
      <c r="W80" s="9"/>
    </row>
    <row r="81" spans="1:23" ht="12.75">
      <c r="A81" s="158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1"/>
      <c r="M81" s="161"/>
      <c r="N81" s="161"/>
      <c r="O81" s="161"/>
      <c r="P81" s="161"/>
      <c r="Q81" s="161"/>
      <c r="R81" s="158"/>
      <c r="S81" s="158"/>
      <c r="T81" s="158"/>
      <c r="U81" s="158"/>
      <c r="V81" s="158"/>
      <c r="W81" s="9"/>
    </row>
    <row r="82" spans="1:23" ht="12.75">
      <c r="A82" s="158"/>
      <c r="B82" s="159"/>
      <c r="C82" s="10"/>
      <c r="D82" s="10"/>
      <c r="E82" s="10"/>
      <c r="F82" s="10"/>
      <c r="G82" s="10"/>
      <c r="H82" s="10"/>
      <c r="I82" s="10"/>
      <c r="J82" s="10"/>
      <c r="K82" s="10"/>
      <c r="L82" s="161"/>
      <c r="M82" s="161"/>
      <c r="N82" s="161"/>
      <c r="O82" s="161"/>
      <c r="P82" s="161"/>
      <c r="Q82" s="161"/>
      <c r="R82" s="158"/>
      <c r="S82" s="158"/>
      <c r="T82" s="158"/>
      <c r="U82" s="158"/>
      <c r="V82" s="158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3"/>
      <c r="S88" s="162"/>
      <c r="T88" s="163"/>
      <c r="U88" s="163"/>
      <c r="V88" s="13"/>
      <c r="W88" s="9"/>
    </row>
    <row r="89" spans="1:23" ht="12.75">
      <c r="A89" s="158"/>
      <c r="B89" s="159"/>
      <c r="C89" s="161"/>
      <c r="D89" s="161"/>
      <c r="E89" s="161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58"/>
      <c r="S89" s="158"/>
      <c r="T89" s="158"/>
      <c r="U89" s="158"/>
      <c r="V89" s="158"/>
      <c r="W89" s="9"/>
    </row>
    <row r="90" spans="1:23" ht="12.75">
      <c r="A90" s="158"/>
      <c r="B90" s="159"/>
      <c r="C90" s="161"/>
      <c r="D90" s="161"/>
      <c r="E90" s="16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8"/>
      <c r="S90" s="158"/>
      <c r="T90" s="158"/>
      <c r="U90" s="158"/>
      <c r="V90" s="158"/>
      <c r="W90" s="9"/>
    </row>
    <row r="91" spans="1:23" ht="12.75">
      <c r="A91" s="158"/>
      <c r="B91" s="159"/>
      <c r="C91" s="160"/>
      <c r="D91" s="160"/>
      <c r="E91" s="160"/>
      <c r="F91" s="161"/>
      <c r="G91" s="161"/>
      <c r="H91" s="161"/>
      <c r="I91" s="160"/>
      <c r="J91" s="160"/>
      <c r="K91" s="160"/>
      <c r="L91" s="160"/>
      <c r="M91" s="160"/>
      <c r="N91" s="160"/>
      <c r="O91" s="160"/>
      <c r="P91" s="160"/>
      <c r="Q91" s="160"/>
      <c r="R91" s="158"/>
      <c r="S91" s="158"/>
      <c r="T91" s="158"/>
      <c r="U91" s="158"/>
      <c r="V91" s="158"/>
      <c r="W91" s="9"/>
    </row>
    <row r="92" spans="1:23" ht="12.75">
      <c r="A92" s="158"/>
      <c r="B92" s="159"/>
      <c r="C92" s="10"/>
      <c r="D92" s="10"/>
      <c r="E92" s="10"/>
      <c r="F92" s="161"/>
      <c r="G92" s="161"/>
      <c r="H92" s="161"/>
      <c r="I92" s="10"/>
      <c r="J92" s="10"/>
      <c r="K92" s="10"/>
      <c r="L92" s="10"/>
      <c r="M92" s="10"/>
      <c r="N92" s="10"/>
      <c r="O92" s="10"/>
      <c r="P92" s="10"/>
      <c r="Q92" s="10"/>
      <c r="R92" s="158"/>
      <c r="S92" s="158"/>
      <c r="T92" s="158"/>
      <c r="U92" s="158"/>
      <c r="V92" s="158"/>
      <c r="W92" s="9"/>
    </row>
    <row r="93" spans="1:23" ht="12.75">
      <c r="A93" s="158"/>
      <c r="B93" s="159"/>
      <c r="C93" s="160"/>
      <c r="D93" s="160"/>
      <c r="E93" s="160"/>
      <c r="F93" s="160"/>
      <c r="G93" s="160"/>
      <c r="H93" s="160"/>
      <c r="I93" s="161"/>
      <c r="J93" s="161"/>
      <c r="K93" s="161"/>
      <c r="L93" s="160"/>
      <c r="M93" s="160"/>
      <c r="N93" s="160"/>
      <c r="O93" s="160"/>
      <c r="P93" s="160"/>
      <c r="Q93" s="160"/>
      <c r="R93" s="158"/>
      <c r="S93" s="158"/>
      <c r="T93" s="158"/>
      <c r="U93" s="158"/>
      <c r="V93" s="158"/>
      <c r="W93" s="9"/>
    </row>
    <row r="94" spans="1:23" ht="12.75">
      <c r="A94" s="158"/>
      <c r="B94" s="159"/>
      <c r="C94" s="10"/>
      <c r="D94" s="10"/>
      <c r="E94" s="10"/>
      <c r="F94" s="10"/>
      <c r="G94" s="10"/>
      <c r="H94" s="10"/>
      <c r="I94" s="161"/>
      <c r="J94" s="161"/>
      <c r="K94" s="161"/>
      <c r="L94" s="10"/>
      <c r="M94" s="10"/>
      <c r="N94" s="10"/>
      <c r="O94" s="10"/>
      <c r="P94" s="10"/>
      <c r="Q94" s="10"/>
      <c r="R94" s="158"/>
      <c r="S94" s="158"/>
      <c r="T94" s="158"/>
      <c r="U94" s="158"/>
      <c r="V94" s="158"/>
      <c r="W94" s="9"/>
    </row>
    <row r="95" spans="1:23" ht="12.75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60"/>
      <c r="L95" s="161"/>
      <c r="M95" s="161"/>
      <c r="N95" s="161"/>
      <c r="O95" s="161"/>
      <c r="P95" s="161"/>
      <c r="Q95" s="161"/>
      <c r="R95" s="158"/>
      <c r="S95" s="158"/>
      <c r="T95" s="158"/>
      <c r="U95" s="158"/>
      <c r="V95" s="158"/>
      <c r="W95" s="9"/>
    </row>
    <row r="96" spans="1:23" ht="12.75">
      <c r="A96" s="158"/>
      <c r="B96" s="159"/>
      <c r="C96" s="10"/>
      <c r="D96" s="10"/>
      <c r="E96" s="10"/>
      <c r="F96" s="10"/>
      <c r="G96" s="10"/>
      <c r="H96" s="10"/>
      <c r="I96" s="10"/>
      <c r="J96" s="10"/>
      <c r="K96" s="10"/>
      <c r="L96" s="161"/>
      <c r="M96" s="161"/>
      <c r="N96" s="161"/>
      <c r="O96" s="161"/>
      <c r="P96" s="161"/>
      <c r="Q96" s="161"/>
      <c r="R96" s="158"/>
      <c r="S96" s="158"/>
      <c r="T96" s="158"/>
      <c r="U96" s="158"/>
      <c r="V96" s="158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3"/>
      <c r="S102" s="162"/>
      <c r="T102" s="163"/>
      <c r="U102" s="163"/>
      <c r="V102" s="13"/>
      <c r="W102" s="9"/>
    </row>
    <row r="103" spans="1:23" ht="12.75">
      <c r="A103" s="158"/>
      <c r="B103" s="159"/>
      <c r="C103" s="161"/>
      <c r="D103" s="161"/>
      <c r="E103" s="161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58"/>
      <c r="S103" s="158"/>
      <c r="T103" s="158"/>
      <c r="U103" s="158"/>
      <c r="V103" s="158"/>
      <c r="W103" s="9"/>
    </row>
    <row r="104" spans="1:23" ht="12.75">
      <c r="A104" s="158"/>
      <c r="B104" s="159"/>
      <c r="C104" s="161"/>
      <c r="D104" s="161"/>
      <c r="E104" s="1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58"/>
      <c r="S104" s="158"/>
      <c r="T104" s="158"/>
      <c r="U104" s="158"/>
      <c r="V104" s="158"/>
      <c r="W104" s="9"/>
    </row>
    <row r="105" spans="1:23" ht="12.75">
      <c r="A105" s="158"/>
      <c r="B105" s="159"/>
      <c r="C105" s="160"/>
      <c r="D105" s="160"/>
      <c r="E105" s="160"/>
      <c r="F105" s="161"/>
      <c r="G105" s="161"/>
      <c r="H105" s="161"/>
      <c r="I105" s="160"/>
      <c r="J105" s="160"/>
      <c r="K105" s="160"/>
      <c r="L105" s="160"/>
      <c r="M105" s="160"/>
      <c r="N105" s="160"/>
      <c r="O105" s="160"/>
      <c r="P105" s="160"/>
      <c r="Q105" s="160"/>
      <c r="R105" s="158"/>
      <c r="S105" s="158"/>
      <c r="T105" s="158"/>
      <c r="U105" s="158"/>
      <c r="V105" s="158"/>
      <c r="W105" s="9"/>
    </row>
    <row r="106" spans="1:23" ht="12.75">
      <c r="A106" s="158"/>
      <c r="B106" s="159"/>
      <c r="C106" s="10"/>
      <c r="D106" s="10"/>
      <c r="E106" s="10"/>
      <c r="F106" s="161"/>
      <c r="G106" s="161"/>
      <c r="H106" s="161"/>
      <c r="I106" s="10"/>
      <c r="J106" s="10"/>
      <c r="K106" s="10"/>
      <c r="L106" s="10"/>
      <c r="M106" s="10"/>
      <c r="N106" s="10"/>
      <c r="O106" s="10"/>
      <c r="P106" s="10"/>
      <c r="Q106" s="10"/>
      <c r="R106" s="158"/>
      <c r="S106" s="158"/>
      <c r="T106" s="158"/>
      <c r="U106" s="158"/>
      <c r="V106" s="158"/>
      <c r="W106" s="9"/>
    </row>
    <row r="107" spans="1:23" ht="12.75">
      <c r="A107" s="158"/>
      <c r="B107" s="159"/>
      <c r="C107" s="160"/>
      <c r="D107" s="160"/>
      <c r="E107" s="160"/>
      <c r="F107" s="160"/>
      <c r="G107" s="160"/>
      <c r="H107" s="160"/>
      <c r="I107" s="161"/>
      <c r="J107" s="161"/>
      <c r="K107" s="161"/>
      <c r="L107" s="160"/>
      <c r="M107" s="160"/>
      <c r="N107" s="160"/>
      <c r="O107" s="160"/>
      <c r="P107" s="160"/>
      <c r="Q107" s="160"/>
      <c r="R107" s="158"/>
      <c r="S107" s="158"/>
      <c r="T107" s="158"/>
      <c r="U107" s="158"/>
      <c r="V107" s="158"/>
      <c r="W107" s="9"/>
    </row>
    <row r="108" spans="1:23" ht="12.75">
      <c r="A108" s="158"/>
      <c r="B108" s="159"/>
      <c r="C108" s="10"/>
      <c r="D108" s="10"/>
      <c r="E108" s="10"/>
      <c r="F108" s="10"/>
      <c r="G108" s="10"/>
      <c r="H108" s="10"/>
      <c r="I108" s="161"/>
      <c r="J108" s="161"/>
      <c r="K108" s="161"/>
      <c r="L108" s="10"/>
      <c r="M108" s="10"/>
      <c r="N108" s="10"/>
      <c r="O108" s="10"/>
      <c r="P108" s="10"/>
      <c r="Q108" s="10"/>
      <c r="R108" s="158"/>
      <c r="S108" s="158"/>
      <c r="T108" s="158"/>
      <c r="U108" s="158"/>
      <c r="V108" s="158"/>
      <c r="W108" s="9"/>
    </row>
    <row r="109" spans="1:23" ht="12.75">
      <c r="A109" s="158"/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161"/>
      <c r="M109" s="161"/>
      <c r="N109" s="161"/>
      <c r="O109" s="161"/>
      <c r="P109" s="161"/>
      <c r="Q109" s="161"/>
      <c r="R109" s="158"/>
      <c r="S109" s="158"/>
      <c r="T109" s="158"/>
      <c r="U109" s="158"/>
      <c r="V109" s="158"/>
      <c r="W109" s="9"/>
    </row>
    <row r="110" spans="1:23" ht="12.75">
      <c r="A110" s="158"/>
      <c r="B110" s="159"/>
      <c r="C110" s="10"/>
      <c r="D110" s="10"/>
      <c r="E110" s="10"/>
      <c r="F110" s="10"/>
      <c r="G110" s="10"/>
      <c r="H110" s="10"/>
      <c r="I110" s="10"/>
      <c r="J110" s="10"/>
      <c r="K110" s="10"/>
      <c r="L110" s="161"/>
      <c r="M110" s="161"/>
      <c r="N110" s="161"/>
      <c r="O110" s="161"/>
      <c r="P110" s="161"/>
      <c r="Q110" s="161"/>
      <c r="R110" s="158"/>
      <c r="S110" s="158"/>
      <c r="T110" s="158"/>
      <c r="U110" s="158"/>
      <c r="V110" s="158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O2:V2"/>
    <mergeCell ref="D2:L2"/>
    <mergeCell ref="C3:E3"/>
    <mergeCell ref="F3:H3"/>
    <mergeCell ref="I3:K3"/>
    <mergeCell ref="L3:N3"/>
    <mergeCell ref="O3:Q3"/>
    <mergeCell ref="S3:U3"/>
    <mergeCell ref="O4:Q4"/>
    <mergeCell ref="R4:R5"/>
    <mergeCell ref="S4:S5"/>
    <mergeCell ref="T4:T5"/>
    <mergeCell ref="U4:U5"/>
    <mergeCell ref="V4:V5"/>
    <mergeCell ref="A4:A5"/>
    <mergeCell ref="B4:B5"/>
    <mergeCell ref="C4:E5"/>
    <mergeCell ref="F4:H4"/>
    <mergeCell ref="I4:K4"/>
    <mergeCell ref="L4:N4"/>
    <mergeCell ref="O6:Q6"/>
    <mergeCell ref="R6:R7"/>
    <mergeCell ref="S6:S7"/>
    <mergeCell ref="T6:T7"/>
    <mergeCell ref="U6:U7"/>
    <mergeCell ref="V6:V7"/>
    <mergeCell ref="A6:A7"/>
    <mergeCell ref="B6:B7"/>
    <mergeCell ref="C6:E6"/>
    <mergeCell ref="F6:H7"/>
    <mergeCell ref="I6:K6"/>
    <mergeCell ref="L6:N6"/>
    <mergeCell ref="O8:Q8"/>
    <mergeCell ref="R8:R9"/>
    <mergeCell ref="S8:S9"/>
    <mergeCell ref="T8:T9"/>
    <mergeCell ref="U8:U9"/>
    <mergeCell ref="V8:V9"/>
    <mergeCell ref="A8:A9"/>
    <mergeCell ref="B8:B9"/>
    <mergeCell ref="C8:E8"/>
    <mergeCell ref="F8:H8"/>
    <mergeCell ref="I8:K9"/>
    <mergeCell ref="L8:N8"/>
    <mergeCell ref="O10:Q10"/>
    <mergeCell ref="R10:R11"/>
    <mergeCell ref="S10:S11"/>
    <mergeCell ref="T10:T11"/>
    <mergeCell ref="U10:U11"/>
    <mergeCell ref="V10:V11"/>
    <mergeCell ref="A10:A11"/>
    <mergeCell ref="B10:B11"/>
    <mergeCell ref="C10:E10"/>
    <mergeCell ref="F10:H10"/>
    <mergeCell ref="I10:K10"/>
    <mergeCell ref="L10:N11"/>
    <mergeCell ref="O12:Q13"/>
    <mergeCell ref="R12:R13"/>
    <mergeCell ref="S12:S13"/>
    <mergeCell ref="T12:T13"/>
    <mergeCell ref="U12:U13"/>
    <mergeCell ref="V12:V13"/>
    <mergeCell ref="A12:A13"/>
    <mergeCell ref="B12:B13"/>
    <mergeCell ref="C12:E12"/>
    <mergeCell ref="F12:H12"/>
    <mergeCell ref="I12:K12"/>
    <mergeCell ref="L12:N12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L22:N22"/>
    <mergeCell ref="O22:Q22"/>
    <mergeCell ref="R22:R23"/>
    <mergeCell ref="S22:S23"/>
    <mergeCell ref="T22:T23"/>
    <mergeCell ref="U22:U2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O32:Q32"/>
    <mergeCell ref="R32:R33"/>
    <mergeCell ref="S32:S33"/>
    <mergeCell ref="T32:T33"/>
    <mergeCell ref="U32:U33"/>
    <mergeCell ref="V32:V33"/>
    <mergeCell ref="A32:A33"/>
    <mergeCell ref="B32:B33"/>
    <mergeCell ref="C32:E33"/>
    <mergeCell ref="F32:H32"/>
    <mergeCell ref="I32:K32"/>
    <mergeCell ref="L32:N32"/>
    <mergeCell ref="O34:Q34"/>
    <mergeCell ref="R34:R35"/>
    <mergeCell ref="S34:S35"/>
    <mergeCell ref="T34:T35"/>
    <mergeCell ref="U34:U35"/>
    <mergeCell ref="V34:V35"/>
    <mergeCell ref="A34:A35"/>
    <mergeCell ref="B34:B35"/>
    <mergeCell ref="C34:E34"/>
    <mergeCell ref="F34:H35"/>
    <mergeCell ref="I34:K34"/>
    <mergeCell ref="L34:N34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O36:Q36"/>
    <mergeCell ref="R36:R37"/>
    <mergeCell ref="S36:S37"/>
    <mergeCell ref="T36:T37"/>
    <mergeCell ref="U36:U37"/>
    <mergeCell ref="V36:V37"/>
    <mergeCell ref="A36:A37"/>
    <mergeCell ref="B36:B37"/>
    <mergeCell ref="C36:E36"/>
    <mergeCell ref="F36:H36"/>
    <mergeCell ref="I36:K37"/>
    <mergeCell ref="L36:N36"/>
    <mergeCell ref="C45:E45"/>
    <mergeCell ref="F45:H45"/>
    <mergeCell ref="I45:K45"/>
    <mergeCell ref="L45:N45"/>
    <mergeCell ref="O45:Q45"/>
    <mergeCell ref="S45:U45"/>
    <mergeCell ref="T38:T39"/>
    <mergeCell ref="U38:U39"/>
    <mergeCell ref="O46:Q46"/>
    <mergeCell ref="R46:R47"/>
    <mergeCell ref="S46:S47"/>
    <mergeCell ref="T46:T47"/>
    <mergeCell ref="U46:U47"/>
    <mergeCell ref="V46:V47"/>
    <mergeCell ref="A46:A47"/>
    <mergeCell ref="B46:B47"/>
    <mergeCell ref="C46:E47"/>
    <mergeCell ref="F46:H46"/>
    <mergeCell ref="I46:K46"/>
    <mergeCell ref="L46:N46"/>
    <mergeCell ref="O48:Q48"/>
    <mergeCell ref="R48:R49"/>
    <mergeCell ref="S48:S49"/>
    <mergeCell ref="T48:T49"/>
    <mergeCell ref="U48:U49"/>
    <mergeCell ref="V48:V49"/>
    <mergeCell ref="A48:A49"/>
    <mergeCell ref="B48:B49"/>
    <mergeCell ref="C48:E48"/>
    <mergeCell ref="F48:H49"/>
    <mergeCell ref="I48:K48"/>
    <mergeCell ref="L48:N48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52:A53"/>
    <mergeCell ref="B52:B53"/>
    <mergeCell ref="C52:E52"/>
    <mergeCell ref="F52:H52"/>
    <mergeCell ref="I52:K52"/>
    <mergeCell ref="L52:N53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V61:V62"/>
    <mergeCell ref="A61:A62"/>
    <mergeCell ref="B61:B62"/>
    <mergeCell ref="C61:E62"/>
    <mergeCell ref="F61:H61"/>
    <mergeCell ref="I61:K61"/>
    <mergeCell ref="L61:N61"/>
    <mergeCell ref="O63:Q63"/>
    <mergeCell ref="R63:R64"/>
    <mergeCell ref="S63:S64"/>
    <mergeCell ref="T63:T64"/>
    <mergeCell ref="U63:U64"/>
    <mergeCell ref="V63:V64"/>
    <mergeCell ref="A63:A64"/>
    <mergeCell ref="B63:B64"/>
    <mergeCell ref="C63:E63"/>
    <mergeCell ref="F63:H64"/>
    <mergeCell ref="I63:K63"/>
    <mergeCell ref="L63:N63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O65:Q65"/>
    <mergeCell ref="R65:R66"/>
    <mergeCell ref="S65:S66"/>
    <mergeCell ref="T65:T66"/>
    <mergeCell ref="U65:U66"/>
    <mergeCell ref="V65:V66"/>
    <mergeCell ref="A65:A66"/>
    <mergeCell ref="B65:B66"/>
    <mergeCell ref="C65:E65"/>
    <mergeCell ref="F65:H65"/>
    <mergeCell ref="I65:K66"/>
    <mergeCell ref="L65:N65"/>
    <mergeCell ref="C74:E74"/>
    <mergeCell ref="F74:H74"/>
    <mergeCell ref="I74:K74"/>
    <mergeCell ref="L74:N74"/>
    <mergeCell ref="O74:Q74"/>
    <mergeCell ref="S74:U74"/>
    <mergeCell ref="T67:T68"/>
    <mergeCell ref="U67:U68"/>
    <mergeCell ref="O75:Q75"/>
    <mergeCell ref="R75:R76"/>
    <mergeCell ref="S75:S76"/>
    <mergeCell ref="T75:T76"/>
    <mergeCell ref="U75:U76"/>
    <mergeCell ref="V75:V76"/>
    <mergeCell ref="A75:A76"/>
    <mergeCell ref="B75:B76"/>
    <mergeCell ref="C75:E76"/>
    <mergeCell ref="F75:H75"/>
    <mergeCell ref="I75:K75"/>
    <mergeCell ref="L75:N75"/>
    <mergeCell ref="O77:Q77"/>
    <mergeCell ref="R77:R78"/>
    <mergeCell ref="S77:S78"/>
    <mergeCell ref="T77:T78"/>
    <mergeCell ref="U77:U78"/>
    <mergeCell ref="V77:V78"/>
    <mergeCell ref="A77:A78"/>
    <mergeCell ref="B77:B78"/>
    <mergeCell ref="C77:E77"/>
    <mergeCell ref="F77:H78"/>
    <mergeCell ref="I77:K77"/>
    <mergeCell ref="L77:N77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O79:Q79"/>
    <mergeCell ref="R79:R80"/>
    <mergeCell ref="S79:S80"/>
    <mergeCell ref="T79:T80"/>
    <mergeCell ref="U79:U80"/>
    <mergeCell ref="V79:V80"/>
    <mergeCell ref="A79:A80"/>
    <mergeCell ref="B79:B80"/>
    <mergeCell ref="C79:E79"/>
    <mergeCell ref="F79:H79"/>
    <mergeCell ref="I79:K80"/>
    <mergeCell ref="L79:N79"/>
    <mergeCell ref="C88:E88"/>
    <mergeCell ref="F88:H88"/>
    <mergeCell ref="I88:K88"/>
    <mergeCell ref="L88:N88"/>
    <mergeCell ref="O88:Q88"/>
    <mergeCell ref="S88:U88"/>
    <mergeCell ref="T81:T82"/>
    <mergeCell ref="U81:U82"/>
    <mergeCell ref="O89:Q89"/>
    <mergeCell ref="R89:R90"/>
    <mergeCell ref="S89:S90"/>
    <mergeCell ref="T89:T90"/>
    <mergeCell ref="U89:U90"/>
    <mergeCell ref="V89:V90"/>
    <mergeCell ref="A89:A90"/>
    <mergeCell ref="B89:B90"/>
    <mergeCell ref="C89:E90"/>
    <mergeCell ref="F89:H89"/>
    <mergeCell ref="I89:K89"/>
    <mergeCell ref="L89:N89"/>
    <mergeCell ref="O91:Q91"/>
    <mergeCell ref="R91:R92"/>
    <mergeCell ref="S91:S92"/>
    <mergeCell ref="T91:T92"/>
    <mergeCell ref="U91:U92"/>
    <mergeCell ref="V91:V92"/>
    <mergeCell ref="A91:A92"/>
    <mergeCell ref="B91:B92"/>
    <mergeCell ref="C91:E91"/>
    <mergeCell ref="F91:H92"/>
    <mergeCell ref="I91:K91"/>
    <mergeCell ref="L91:N91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O93:Q93"/>
    <mergeCell ref="R93:R94"/>
    <mergeCell ref="S93:S94"/>
    <mergeCell ref="T93:T94"/>
    <mergeCell ref="U93:U94"/>
    <mergeCell ref="V93:V94"/>
    <mergeCell ref="A93:A94"/>
    <mergeCell ref="B93:B94"/>
    <mergeCell ref="C93:E93"/>
    <mergeCell ref="F93:H93"/>
    <mergeCell ref="I93:K94"/>
    <mergeCell ref="L93:N93"/>
    <mergeCell ref="C102:E102"/>
    <mergeCell ref="F102:H102"/>
    <mergeCell ref="I102:K102"/>
    <mergeCell ref="L102:N102"/>
    <mergeCell ref="O102:Q102"/>
    <mergeCell ref="S102:U102"/>
    <mergeCell ref="T95:T96"/>
    <mergeCell ref="U95:U96"/>
    <mergeCell ref="O103:Q103"/>
    <mergeCell ref="R103:R104"/>
    <mergeCell ref="S103:S104"/>
    <mergeCell ref="T103:T104"/>
    <mergeCell ref="U103:U104"/>
    <mergeCell ref="V103:V104"/>
    <mergeCell ref="A103:A104"/>
    <mergeCell ref="B103:B104"/>
    <mergeCell ref="C103:E104"/>
    <mergeCell ref="F103:H103"/>
    <mergeCell ref="I103:K103"/>
    <mergeCell ref="L103:N103"/>
    <mergeCell ref="O105:Q105"/>
    <mergeCell ref="R105:R106"/>
    <mergeCell ref="S105:S106"/>
    <mergeCell ref="T105:T106"/>
    <mergeCell ref="U105:U106"/>
    <mergeCell ref="V105:V106"/>
    <mergeCell ref="A105:A106"/>
    <mergeCell ref="B105:B106"/>
    <mergeCell ref="C105:E105"/>
    <mergeCell ref="F105:H106"/>
    <mergeCell ref="I105:K105"/>
    <mergeCell ref="L105:N105"/>
    <mergeCell ref="O107:Q107"/>
    <mergeCell ref="R107:R108"/>
    <mergeCell ref="S107:S108"/>
    <mergeCell ref="T107:T108"/>
    <mergeCell ref="U107:U108"/>
    <mergeCell ref="V107:V108"/>
    <mergeCell ref="A107:A108"/>
    <mergeCell ref="B107:B108"/>
    <mergeCell ref="C107:E107"/>
    <mergeCell ref="F107:H107"/>
    <mergeCell ref="I107:K108"/>
    <mergeCell ref="L107:N107"/>
    <mergeCell ref="O109:Q110"/>
    <mergeCell ref="R109:R110"/>
    <mergeCell ref="S109:S110"/>
    <mergeCell ref="T109:T110"/>
    <mergeCell ref="U109:U110"/>
    <mergeCell ref="V109:V110"/>
    <mergeCell ref="A109:A110"/>
    <mergeCell ref="B109:B110"/>
    <mergeCell ref="C109:E109"/>
    <mergeCell ref="F109:H109"/>
    <mergeCell ref="I109:K109"/>
    <mergeCell ref="L109:N110"/>
  </mergeCells>
  <printOptions/>
  <pageMargins left="0.36" right="0.75" top="0.24" bottom="0.59" header="0.19" footer="0.5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apas2"/>
  <dimension ref="A1:X116"/>
  <sheetViews>
    <sheetView view="pageBreakPreview" zoomScale="60" zoomScaleNormal="75" zoomScalePageLayoutView="0" workbookViewId="0" topLeftCell="A1">
      <selection activeCell="V10" sqref="V10:V11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6.8515625" style="1" customWidth="1"/>
    <col min="20" max="20" width="1.7109375" style="1" customWidth="1"/>
    <col min="21" max="21" width="6.8515625" style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102" t="str">
        <f>Reg!A1</f>
        <v>LIETUVOS MOKYKLŲ ŽAIDYNĖS (VAIKINAI)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 t="s">
        <v>15</v>
      </c>
      <c r="S1" s="101"/>
      <c r="T1" s="101"/>
      <c r="U1" s="101"/>
      <c r="V1" s="101"/>
    </row>
    <row r="2" spans="1:22" ht="26.25" customHeight="1" thickBot="1">
      <c r="A2" s="2"/>
      <c r="B2" s="46"/>
      <c r="C2" s="49" t="s">
        <v>22</v>
      </c>
      <c r="D2" s="218" t="str">
        <f>IF(V4=1,B4,IF(V6=1,B6,IF(V8=1,B8,IF(V10=1,B10,IF(V12=1,B12,"")))))</f>
        <v>Kaišiadorių r. Žiežmarių gimnazija</v>
      </c>
      <c r="E2" s="219"/>
      <c r="F2" s="219"/>
      <c r="G2" s="219"/>
      <c r="H2" s="219"/>
      <c r="I2" s="219"/>
      <c r="J2" s="219"/>
      <c r="K2" s="219"/>
      <c r="L2" s="220"/>
      <c r="M2" s="48"/>
      <c r="N2" s="47" t="s">
        <v>23</v>
      </c>
      <c r="O2" s="218" t="str">
        <f>IF(V4=2,B4,IF(V6=2,B6,IF(V8=2,B8,IF(V10=2,B10,IF(V12=2,B12,"")))))</f>
        <v>Širvintų L. Stuokos - Gucevičiaus gimnazija</v>
      </c>
      <c r="P2" s="219"/>
      <c r="Q2" s="219"/>
      <c r="R2" s="219"/>
      <c r="S2" s="219"/>
      <c r="T2" s="219"/>
      <c r="U2" s="219"/>
      <c r="V2" s="220"/>
    </row>
    <row r="3" spans="2:22" ht="24" customHeight="1" thickBot="1">
      <c r="B3" s="3"/>
      <c r="C3" s="229">
        <v>1</v>
      </c>
      <c r="D3" s="229"/>
      <c r="E3" s="229"/>
      <c r="F3" s="229">
        <v>2</v>
      </c>
      <c r="G3" s="229"/>
      <c r="H3" s="229"/>
      <c r="I3" s="229">
        <v>3</v>
      </c>
      <c r="J3" s="229"/>
      <c r="K3" s="229"/>
      <c r="L3" s="230">
        <v>4</v>
      </c>
      <c r="M3" s="230"/>
      <c r="N3" s="230"/>
      <c r="O3" s="229">
        <v>5</v>
      </c>
      <c r="P3" s="229"/>
      <c r="Q3" s="229"/>
      <c r="R3" s="4" t="s">
        <v>0</v>
      </c>
      <c r="S3" s="231" t="s">
        <v>1</v>
      </c>
      <c r="T3" s="231"/>
      <c r="U3" s="231"/>
      <c r="V3" s="4" t="s">
        <v>2</v>
      </c>
    </row>
    <row r="4" spans="1:22" ht="36.75" customHeight="1">
      <c r="A4" s="227">
        <v>1</v>
      </c>
      <c r="B4" s="228" t="str">
        <f>IF(Reg!B6=0,"",Reg!B6)</f>
        <v>Joniškio Aušros gimnazija</v>
      </c>
      <c r="C4" s="206" t="s">
        <v>3</v>
      </c>
      <c r="D4" s="207"/>
      <c r="E4" s="208"/>
      <c r="F4" s="209" t="str">
        <f>IF((F5+H5)=0,"",IF((F5-H5)&gt;0,"1","0"))</f>
        <v>0</v>
      </c>
      <c r="G4" s="210"/>
      <c r="H4" s="211"/>
      <c r="I4" s="209" t="str">
        <f>IF((I5+K5)=0,"",IF((I5-K5)&gt;0,"1","0"))</f>
        <v>0</v>
      </c>
      <c r="J4" s="210"/>
      <c r="K4" s="211"/>
      <c r="L4" s="209" t="str">
        <f>IF((L5+N5)=0,"",IF((L5-N5)&gt;0,"1","0"))</f>
        <v>1</v>
      </c>
      <c r="M4" s="210"/>
      <c r="N4" s="211"/>
      <c r="O4" s="209">
        <f>IF((O5+Q5)=0,"",IF((O5-Q5)&gt;0,"1","0"))</f>
      </c>
      <c r="P4" s="210"/>
      <c r="Q4" s="212"/>
      <c r="R4" s="213">
        <f>IF(F4="","",IF(I4="",(F4),IF(L4="",(I4+F4),IF(O4="",(L4+I4+F4),(F4+I4+L4+O4)))))</f>
        <v>1</v>
      </c>
      <c r="S4" s="214">
        <f>IF(F5="","",(F5+I5+L5+O5))</f>
        <v>4</v>
      </c>
      <c r="T4" s="215" t="s">
        <v>4</v>
      </c>
      <c r="U4" s="216">
        <f>IF(H5="","",(H5+K5+N5+Q5))</f>
        <v>4</v>
      </c>
      <c r="V4" s="217">
        <v>3</v>
      </c>
    </row>
    <row r="5" spans="1:22" ht="36.75" customHeight="1">
      <c r="A5" s="226"/>
      <c r="B5" s="203"/>
      <c r="C5" s="199"/>
      <c r="D5" s="200"/>
      <c r="E5" s="201"/>
      <c r="F5" s="50">
        <v>1</v>
      </c>
      <c r="G5" s="104" t="s">
        <v>4</v>
      </c>
      <c r="H5" s="51">
        <v>2</v>
      </c>
      <c r="I5" s="50">
        <v>1</v>
      </c>
      <c r="J5" s="104" t="s">
        <v>4</v>
      </c>
      <c r="K5" s="51">
        <v>2</v>
      </c>
      <c r="L5" s="50">
        <v>2</v>
      </c>
      <c r="M5" s="104" t="s">
        <v>4</v>
      </c>
      <c r="N5" s="51">
        <v>0</v>
      </c>
      <c r="O5" s="50"/>
      <c r="P5" s="104" t="s">
        <v>4</v>
      </c>
      <c r="Q5" s="52"/>
      <c r="R5" s="180"/>
      <c r="S5" s="195"/>
      <c r="T5" s="196"/>
      <c r="U5" s="197"/>
      <c r="V5" s="198"/>
    </row>
    <row r="6" spans="1:22" ht="36.75" customHeight="1">
      <c r="A6" s="223">
        <v>2</v>
      </c>
      <c r="B6" s="202" t="str">
        <f>IF(Reg!B19=0,"",Reg!B19)</f>
        <v>Širvintų L. Stuokos - Gucevičiaus gimnazija</v>
      </c>
      <c r="C6" s="171" t="str">
        <f>IF(F4="","",IF(F4="1","0","1"))</f>
        <v>1</v>
      </c>
      <c r="D6" s="172"/>
      <c r="E6" s="173"/>
      <c r="F6" s="174" t="s">
        <v>3</v>
      </c>
      <c r="G6" s="175"/>
      <c r="H6" s="190"/>
      <c r="I6" s="171" t="str">
        <f>IF((I7+K7)=0,"",IF((I7-K7)&gt;0,"1","0"))</f>
        <v>0</v>
      </c>
      <c r="J6" s="172"/>
      <c r="K6" s="173"/>
      <c r="L6" s="171" t="str">
        <f>IF((L7+N7)=0,"",IF((L7-N7)&gt;0,"1","0"))</f>
        <v>1</v>
      </c>
      <c r="M6" s="172"/>
      <c r="N6" s="173"/>
      <c r="O6" s="171">
        <f>IF((O7+Q7)=0,"",IF((O7-Q7)&gt;0,"1","0"))</f>
      </c>
      <c r="P6" s="172"/>
      <c r="Q6" s="194"/>
      <c r="R6" s="180">
        <f>IF(C6="","",IF(I6="",(C6),IF(L6="",(C6+I6),IF(O6="",(L6+I6+C6),(O6+L6+I6+C6)))))</f>
        <v>2</v>
      </c>
      <c r="S6" s="182">
        <f>IF(C7="","",(C7+I7+L7+O7))</f>
        <v>5</v>
      </c>
      <c r="T6" s="184" t="s">
        <v>4</v>
      </c>
      <c r="U6" s="186">
        <f>IF(E7="","",(E7+K7+N7+Q7))</f>
        <v>4</v>
      </c>
      <c r="V6" s="188">
        <v>2</v>
      </c>
    </row>
    <row r="7" spans="1:22" ht="36.75" customHeight="1">
      <c r="A7" s="226"/>
      <c r="B7" s="203"/>
      <c r="C7" s="106">
        <f>IF(H5="","",H5)</f>
        <v>2</v>
      </c>
      <c r="D7" s="105" t="s">
        <v>4</v>
      </c>
      <c r="E7" s="107">
        <f>IF(F5="","",F5)</f>
        <v>1</v>
      </c>
      <c r="F7" s="191"/>
      <c r="G7" s="192"/>
      <c r="H7" s="193"/>
      <c r="I7" s="53">
        <v>1</v>
      </c>
      <c r="J7" s="105" t="s">
        <v>4</v>
      </c>
      <c r="K7" s="54">
        <v>2</v>
      </c>
      <c r="L7" s="53">
        <v>2</v>
      </c>
      <c r="M7" s="108" t="s">
        <v>4</v>
      </c>
      <c r="N7" s="54">
        <v>1</v>
      </c>
      <c r="O7" s="53"/>
      <c r="P7" s="108" t="s">
        <v>4</v>
      </c>
      <c r="Q7" s="55"/>
      <c r="R7" s="180"/>
      <c r="S7" s="195"/>
      <c r="T7" s="196"/>
      <c r="U7" s="197"/>
      <c r="V7" s="198"/>
    </row>
    <row r="8" spans="1:22" ht="36.75" customHeight="1">
      <c r="A8" s="223">
        <v>3</v>
      </c>
      <c r="B8" s="202" t="str">
        <f>IF(Reg!B22=0,"",Reg!B22)</f>
        <v>Kaišiadorių r. Žiežmarių gimnazija</v>
      </c>
      <c r="C8" s="171" t="str">
        <f>IF(I4="","",IF(I4="1","0","1"))</f>
        <v>1</v>
      </c>
      <c r="D8" s="172"/>
      <c r="E8" s="173"/>
      <c r="F8" s="171" t="str">
        <f>IF(I6="","",IF(I6="1","0","1"))</f>
        <v>1</v>
      </c>
      <c r="G8" s="172"/>
      <c r="H8" s="173"/>
      <c r="I8" s="191" t="s">
        <v>3</v>
      </c>
      <c r="J8" s="192"/>
      <c r="K8" s="193"/>
      <c r="L8" s="171" t="str">
        <f>IF((L9+N9)=0,"",IF((L9-N9)&gt;0,"1","0"))</f>
        <v>1</v>
      </c>
      <c r="M8" s="172"/>
      <c r="N8" s="173"/>
      <c r="O8" s="171">
        <f>IF((O9+Q9)=0,"",IF((O9-Q9)&gt;0,"1","0"))</f>
      </c>
      <c r="P8" s="172"/>
      <c r="Q8" s="194"/>
      <c r="R8" s="180">
        <f>IF(F8="","",IF(F8="",(C8),IF(L8="",(C8+F8),IF(O8="",(L8+F8+C8),(L8+F8+C8+O8)))))</f>
        <v>3</v>
      </c>
      <c r="S8" s="182">
        <f>IF(F9="","",(C9+F9+L9+O9))</f>
        <v>6</v>
      </c>
      <c r="T8" s="184" t="s">
        <v>4</v>
      </c>
      <c r="U8" s="186">
        <f>IF(H9="","",(E9+H9+N9+Q9))</f>
        <v>3</v>
      </c>
      <c r="V8" s="188">
        <v>1</v>
      </c>
    </row>
    <row r="9" spans="1:22" ht="36.75" customHeight="1">
      <c r="A9" s="226"/>
      <c r="B9" s="203"/>
      <c r="C9" s="109">
        <f>IF(K5="","",K5)</f>
        <v>2</v>
      </c>
      <c r="D9" s="104" t="s">
        <v>4</v>
      </c>
      <c r="E9" s="110">
        <f>IF(I5="","",I5)</f>
        <v>1</v>
      </c>
      <c r="F9" s="109">
        <f>IF(K7="","",K7)</f>
        <v>2</v>
      </c>
      <c r="G9" s="104" t="s">
        <v>4</v>
      </c>
      <c r="H9" s="110">
        <f>IF(I7="","",I7)</f>
        <v>1</v>
      </c>
      <c r="I9" s="199"/>
      <c r="J9" s="200"/>
      <c r="K9" s="201"/>
      <c r="L9" s="50">
        <v>2</v>
      </c>
      <c r="M9" s="104" t="s">
        <v>4</v>
      </c>
      <c r="N9" s="51">
        <v>1</v>
      </c>
      <c r="O9" s="50"/>
      <c r="P9" s="104" t="s">
        <v>4</v>
      </c>
      <c r="Q9" s="52"/>
      <c r="R9" s="180"/>
      <c r="S9" s="195"/>
      <c r="T9" s="196"/>
      <c r="U9" s="197"/>
      <c r="V9" s="198"/>
    </row>
    <row r="10" spans="1:22" ht="36.75" customHeight="1">
      <c r="A10" s="223">
        <v>4</v>
      </c>
      <c r="B10" s="202" t="str">
        <f>IF(Reg!B35=0,"",Reg!B35)</f>
        <v>Kauno r. Piliuonos gimnazija</v>
      </c>
      <c r="C10" s="171" t="str">
        <f>IF(L4="","",IF(L4="1","0","1"))</f>
        <v>0</v>
      </c>
      <c r="D10" s="172"/>
      <c r="E10" s="173"/>
      <c r="F10" s="171" t="str">
        <f>IF(L6="","",IF(L6="1","0","1"))</f>
        <v>0</v>
      </c>
      <c r="G10" s="172"/>
      <c r="H10" s="173"/>
      <c r="I10" s="171" t="str">
        <f>IF(L8="","",IF(L8="1","0","1"))</f>
        <v>0</v>
      </c>
      <c r="J10" s="172"/>
      <c r="K10" s="173"/>
      <c r="L10" s="174" t="s">
        <v>3</v>
      </c>
      <c r="M10" s="175"/>
      <c r="N10" s="190"/>
      <c r="O10" s="171">
        <f>IF((O11+Q11)=0,"",IF((O11-Q11)&gt;0,"1","0"))</f>
      </c>
      <c r="P10" s="172"/>
      <c r="Q10" s="194"/>
      <c r="R10" s="180">
        <f>IF(I10="","",IF(F10="",(C10),IF(I10="",(C10+F10),IF(O10="",(I10+F10+C10),(I10+F10+C10+O10)))))</f>
        <v>0</v>
      </c>
      <c r="S10" s="182">
        <f>IF(I11="","",(C11+F11+I11+O11))</f>
        <v>2</v>
      </c>
      <c r="T10" s="184" t="s">
        <v>4</v>
      </c>
      <c r="U10" s="186">
        <f>IF(K11="","",(E11+H11+K11+Q11))</f>
        <v>6</v>
      </c>
      <c r="V10" s="188">
        <v>4</v>
      </c>
    </row>
    <row r="11" spans="1:22" ht="36.75" customHeight="1">
      <c r="A11" s="226"/>
      <c r="B11" s="203"/>
      <c r="C11" s="106">
        <f>IF(N5="","",N5)</f>
        <v>0</v>
      </c>
      <c r="D11" s="108" t="s">
        <v>4</v>
      </c>
      <c r="E11" s="107">
        <f>IF(L5="","",L5)</f>
        <v>2</v>
      </c>
      <c r="F11" s="106">
        <f>IF(N7="","",N7)</f>
        <v>1</v>
      </c>
      <c r="G11" s="108" t="s">
        <v>4</v>
      </c>
      <c r="H11" s="107">
        <f>IF(L7="","",L7)</f>
        <v>2</v>
      </c>
      <c r="I11" s="106">
        <f>IF(N9="","",N9)</f>
        <v>1</v>
      </c>
      <c r="J11" s="108" t="s">
        <v>4</v>
      </c>
      <c r="K11" s="107">
        <f>IF(L9="","",L9)</f>
        <v>2</v>
      </c>
      <c r="L11" s="191"/>
      <c r="M11" s="192"/>
      <c r="N11" s="193"/>
      <c r="O11" s="53"/>
      <c r="P11" s="108" t="s">
        <v>4</v>
      </c>
      <c r="Q11" s="55"/>
      <c r="R11" s="180"/>
      <c r="S11" s="195"/>
      <c r="T11" s="196"/>
      <c r="U11" s="197"/>
      <c r="V11" s="198"/>
    </row>
    <row r="12" spans="1:22" ht="36.75" customHeight="1">
      <c r="A12" s="223">
        <v>5</v>
      </c>
      <c r="B12" s="202">
        <f>IF(Reg!B43=0,"",Reg!B43)</f>
      </c>
      <c r="C12" s="171">
        <f>IF(O4="","",IF(O4="1","0","1"))</f>
      </c>
      <c r="D12" s="172"/>
      <c r="E12" s="173"/>
      <c r="F12" s="171">
        <f>IF(O6="","",IF(O6="1","0","1"))</f>
      </c>
      <c r="G12" s="172"/>
      <c r="H12" s="173"/>
      <c r="I12" s="171">
        <f>IF(O8="","",IF(O8="1","0","1"))</f>
      </c>
      <c r="J12" s="172"/>
      <c r="K12" s="173"/>
      <c r="L12" s="171">
        <f>IF(O10="","",IF(O10="1","0","1"))</f>
      </c>
      <c r="M12" s="172"/>
      <c r="N12" s="173"/>
      <c r="O12" s="174" t="s">
        <v>3</v>
      </c>
      <c r="P12" s="175"/>
      <c r="Q12" s="176"/>
      <c r="R12" s="180">
        <f>IF(L12="","",IF(F12="",(C12),IF(I12="",(C12+F12),IF(L12="",(I12+F12+C12),(I12+F12+C12+L12)))))</f>
      </c>
      <c r="S12" s="182">
        <f>IF(L13="","",(C13+F13+I13+L13))</f>
      </c>
      <c r="T12" s="184" t="s">
        <v>4</v>
      </c>
      <c r="U12" s="186">
        <f>IF(N13="","",(E13+H13+K13+N13))</f>
      </c>
      <c r="V12" s="188"/>
    </row>
    <row r="13" spans="1:22" ht="36.75" customHeight="1" thickBot="1">
      <c r="A13" s="224"/>
      <c r="B13" s="225"/>
      <c r="C13" s="111">
        <f>IF(Q5="","",Q5)</f>
      </c>
      <c r="D13" s="112" t="s">
        <v>4</v>
      </c>
      <c r="E13" s="113">
        <f>IF(O5="","",O5)</f>
      </c>
      <c r="F13" s="111">
        <f>IF(Q7="","",Q7)</f>
      </c>
      <c r="G13" s="112" t="s">
        <v>4</v>
      </c>
      <c r="H13" s="113">
        <f>IF(O7="","",O7)</f>
      </c>
      <c r="I13" s="111">
        <f>IF(Q9="","",Q9)</f>
      </c>
      <c r="J13" s="112" t="s">
        <v>4</v>
      </c>
      <c r="K13" s="113">
        <f>IF(O9="","",O9)</f>
      </c>
      <c r="L13" s="111">
        <f>IF(Q11="","",Q11)</f>
      </c>
      <c r="M13" s="112" t="s">
        <v>4</v>
      </c>
      <c r="N13" s="113">
        <f>IF(O11="","",O11)</f>
      </c>
      <c r="O13" s="177"/>
      <c r="P13" s="178"/>
      <c r="Q13" s="179"/>
      <c r="R13" s="181"/>
      <c r="S13" s="183"/>
      <c r="T13" s="185"/>
      <c r="U13" s="187"/>
      <c r="V13" s="189"/>
    </row>
    <row r="14" spans="1:22" ht="30">
      <c r="A14" s="5"/>
      <c r="B14" s="6" t="s">
        <v>50</v>
      </c>
      <c r="C14" s="114" t="s">
        <v>46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5"/>
      <c r="Q14" s="115"/>
      <c r="R14" s="115"/>
      <c r="S14" s="115"/>
      <c r="T14" s="115"/>
      <c r="U14" s="115"/>
      <c r="V14" s="7"/>
    </row>
    <row r="15" spans="1:21" ht="17.25" customHeight="1">
      <c r="A15" s="5"/>
      <c r="B15" s="6" t="s">
        <v>5</v>
      </c>
      <c r="C15" s="114" t="s">
        <v>47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6"/>
      <c r="P15" s="116"/>
      <c r="Q15" s="116"/>
      <c r="R15" s="116"/>
      <c r="S15" s="116"/>
      <c r="T15" s="116"/>
      <c r="U15" s="116"/>
    </row>
    <row r="16" spans="1:21" ht="20.25" customHeight="1">
      <c r="A16" s="5"/>
      <c r="B16" s="6" t="s">
        <v>6</v>
      </c>
      <c r="C16" s="114" t="s">
        <v>48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6"/>
      <c r="P16" s="116"/>
      <c r="Q16" s="116"/>
      <c r="R16" s="116"/>
      <c r="S16" s="116"/>
      <c r="T16" s="116"/>
      <c r="U16" s="116"/>
    </row>
    <row r="17" spans="2:22" ht="24" customHeight="1">
      <c r="B17" s="8" t="s">
        <v>7</v>
      </c>
      <c r="C17" s="117" t="s">
        <v>49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18"/>
      <c r="Q17" s="118"/>
      <c r="R17" s="119"/>
      <c r="S17" s="165"/>
      <c r="T17" s="166"/>
      <c r="U17" s="166"/>
      <c r="V17" s="4"/>
    </row>
    <row r="18" spans="1:24" ht="12.75">
      <c r="A18" s="158"/>
      <c r="B18" s="159"/>
      <c r="C18" s="161"/>
      <c r="D18" s="161"/>
      <c r="E18" s="16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158"/>
      <c r="U18" s="158"/>
      <c r="V18" s="158"/>
      <c r="W18" s="9"/>
      <c r="X18" s="9"/>
    </row>
    <row r="19" spans="1:24" ht="12.75">
      <c r="A19" s="158"/>
      <c r="B19" s="159"/>
      <c r="C19" s="161"/>
      <c r="D19" s="161"/>
      <c r="E19" s="16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58"/>
      <c r="S19" s="158"/>
      <c r="T19" s="158"/>
      <c r="U19" s="158"/>
      <c r="V19" s="158"/>
      <c r="W19" s="9"/>
      <c r="X19" s="9"/>
    </row>
    <row r="20" spans="1:24" ht="12.75">
      <c r="A20" s="158"/>
      <c r="B20" s="159"/>
      <c r="C20" s="160"/>
      <c r="D20" s="160"/>
      <c r="E20" s="160"/>
      <c r="F20" s="161"/>
      <c r="G20" s="161"/>
      <c r="H20" s="161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158"/>
      <c r="U20" s="158"/>
      <c r="V20" s="158"/>
      <c r="W20" s="9"/>
      <c r="X20" s="9"/>
    </row>
    <row r="21" spans="1:24" ht="12.75">
      <c r="A21" s="158"/>
      <c r="B21" s="159"/>
      <c r="C21" s="10"/>
      <c r="D21" s="10"/>
      <c r="E21" s="10"/>
      <c r="F21" s="161"/>
      <c r="G21" s="161"/>
      <c r="H21" s="161"/>
      <c r="I21" s="10"/>
      <c r="J21" s="10"/>
      <c r="K21" s="10"/>
      <c r="L21" s="10"/>
      <c r="M21" s="10"/>
      <c r="N21" s="10"/>
      <c r="O21" s="10"/>
      <c r="P21" s="10"/>
      <c r="Q21" s="10"/>
      <c r="R21" s="158"/>
      <c r="S21" s="158"/>
      <c r="T21" s="158"/>
      <c r="U21" s="158"/>
      <c r="V21" s="158"/>
      <c r="W21" s="9"/>
      <c r="X21" s="9"/>
    </row>
    <row r="22" spans="1:24" ht="12.75">
      <c r="A22" s="158"/>
      <c r="B22" s="159"/>
      <c r="C22" s="160"/>
      <c r="D22" s="160"/>
      <c r="E22" s="160"/>
      <c r="F22" s="160"/>
      <c r="G22" s="160"/>
      <c r="H22" s="160"/>
      <c r="I22" s="161"/>
      <c r="J22" s="161"/>
      <c r="K22" s="161"/>
      <c r="L22" s="160"/>
      <c r="M22" s="160"/>
      <c r="N22" s="160"/>
      <c r="O22" s="160"/>
      <c r="P22" s="160"/>
      <c r="Q22" s="160"/>
      <c r="R22" s="158"/>
      <c r="S22" s="158"/>
      <c r="T22" s="158"/>
      <c r="U22" s="158"/>
      <c r="V22" s="158"/>
      <c r="W22" s="9"/>
      <c r="X22" s="9"/>
    </row>
    <row r="23" spans="1:24" ht="12.75">
      <c r="A23" s="158"/>
      <c r="B23" s="159"/>
      <c r="C23" s="10"/>
      <c r="D23" s="10"/>
      <c r="E23" s="10"/>
      <c r="F23" s="10"/>
      <c r="G23" s="10"/>
      <c r="H23" s="10"/>
      <c r="I23" s="161"/>
      <c r="J23" s="161"/>
      <c r="K23" s="161"/>
      <c r="L23" s="10"/>
      <c r="M23" s="10"/>
      <c r="N23" s="10"/>
      <c r="O23" s="10"/>
      <c r="P23" s="10"/>
      <c r="Q23" s="10"/>
      <c r="R23" s="158"/>
      <c r="S23" s="158"/>
      <c r="T23" s="158"/>
      <c r="U23" s="158"/>
      <c r="V23" s="158"/>
      <c r="W23" s="9"/>
      <c r="X23" s="9"/>
    </row>
    <row r="24" spans="1:24" ht="12.7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1"/>
      <c r="N24" s="161"/>
      <c r="O24" s="161"/>
      <c r="P24" s="161"/>
      <c r="Q24" s="161"/>
      <c r="R24" s="158"/>
      <c r="S24" s="158"/>
      <c r="T24" s="158"/>
      <c r="U24" s="158"/>
      <c r="V24" s="158"/>
      <c r="W24" s="9"/>
      <c r="X24" s="9"/>
    </row>
    <row r="25" spans="1:24" ht="12.75">
      <c r="A25" s="158"/>
      <c r="B25" s="159"/>
      <c r="C25" s="10"/>
      <c r="D25" s="10"/>
      <c r="E25" s="10"/>
      <c r="F25" s="10"/>
      <c r="G25" s="10"/>
      <c r="H25" s="10"/>
      <c r="I25" s="10"/>
      <c r="J25" s="10"/>
      <c r="K25" s="10"/>
      <c r="L25" s="161"/>
      <c r="M25" s="161"/>
      <c r="N25" s="161"/>
      <c r="O25" s="161"/>
      <c r="P25" s="161"/>
      <c r="Q25" s="161"/>
      <c r="R25" s="158"/>
      <c r="S25" s="158"/>
      <c r="T25" s="158"/>
      <c r="U25" s="158"/>
      <c r="V25" s="158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3"/>
      <c r="S31" s="162"/>
      <c r="T31" s="163"/>
      <c r="U31" s="163"/>
      <c r="V31" s="13"/>
      <c r="W31" s="9"/>
      <c r="X31" s="9"/>
    </row>
    <row r="32" spans="1:24" ht="12.75">
      <c r="A32" s="158"/>
      <c r="B32" s="159"/>
      <c r="C32" s="161"/>
      <c r="D32" s="161"/>
      <c r="E32" s="16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158"/>
      <c r="U32" s="158"/>
      <c r="V32" s="158"/>
      <c r="W32" s="9"/>
      <c r="X32" s="9"/>
    </row>
    <row r="33" spans="1:24" ht="12.75">
      <c r="A33" s="158"/>
      <c r="B33" s="159"/>
      <c r="C33" s="161"/>
      <c r="D33" s="161"/>
      <c r="E33" s="16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58"/>
      <c r="S33" s="158"/>
      <c r="T33" s="158"/>
      <c r="U33" s="158"/>
      <c r="V33" s="158"/>
      <c r="W33" s="9"/>
      <c r="X33" s="9"/>
    </row>
    <row r="34" spans="1:24" ht="12.75">
      <c r="A34" s="158"/>
      <c r="B34" s="159"/>
      <c r="C34" s="160"/>
      <c r="D34" s="160"/>
      <c r="E34" s="160"/>
      <c r="F34" s="161"/>
      <c r="G34" s="161"/>
      <c r="H34" s="161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158"/>
      <c r="U34" s="158"/>
      <c r="V34" s="158"/>
      <c r="W34" s="9"/>
      <c r="X34" s="9"/>
    </row>
    <row r="35" spans="1:24" ht="12.75">
      <c r="A35" s="158"/>
      <c r="B35" s="159"/>
      <c r="C35" s="10"/>
      <c r="D35" s="10"/>
      <c r="E35" s="10"/>
      <c r="F35" s="161"/>
      <c r="G35" s="161"/>
      <c r="H35" s="161"/>
      <c r="I35" s="10"/>
      <c r="J35" s="10"/>
      <c r="K35" s="10"/>
      <c r="L35" s="10"/>
      <c r="M35" s="10"/>
      <c r="N35" s="10"/>
      <c r="O35" s="10"/>
      <c r="P35" s="10"/>
      <c r="Q35" s="10"/>
      <c r="R35" s="158"/>
      <c r="S35" s="158"/>
      <c r="T35" s="158"/>
      <c r="U35" s="158"/>
      <c r="V35" s="158"/>
      <c r="W35" s="9"/>
      <c r="X35" s="9"/>
    </row>
    <row r="36" spans="1:24" ht="12.75">
      <c r="A36" s="158"/>
      <c r="B36" s="159"/>
      <c r="C36" s="160"/>
      <c r="D36" s="160"/>
      <c r="E36" s="160"/>
      <c r="F36" s="160"/>
      <c r="G36" s="160"/>
      <c r="H36" s="160"/>
      <c r="I36" s="161"/>
      <c r="J36" s="161"/>
      <c r="K36" s="161"/>
      <c r="L36" s="160"/>
      <c r="M36" s="160"/>
      <c r="N36" s="160"/>
      <c r="O36" s="160"/>
      <c r="P36" s="160"/>
      <c r="Q36" s="160"/>
      <c r="R36" s="158"/>
      <c r="S36" s="158"/>
      <c r="T36" s="158"/>
      <c r="U36" s="158"/>
      <c r="V36" s="158"/>
      <c r="W36" s="9"/>
      <c r="X36" s="9"/>
    </row>
    <row r="37" spans="1:24" ht="12.75">
      <c r="A37" s="158"/>
      <c r="B37" s="159"/>
      <c r="C37" s="10"/>
      <c r="D37" s="10"/>
      <c r="E37" s="10"/>
      <c r="F37" s="10"/>
      <c r="G37" s="10"/>
      <c r="H37" s="10"/>
      <c r="I37" s="161"/>
      <c r="J37" s="161"/>
      <c r="K37" s="161"/>
      <c r="L37" s="10"/>
      <c r="M37" s="10"/>
      <c r="N37" s="10"/>
      <c r="O37" s="10"/>
      <c r="P37" s="10"/>
      <c r="Q37" s="10"/>
      <c r="R37" s="158"/>
      <c r="S37" s="158"/>
      <c r="T37" s="158"/>
      <c r="U37" s="158"/>
      <c r="V37" s="158"/>
      <c r="W37" s="9"/>
      <c r="X37" s="9"/>
    </row>
    <row r="38" spans="1:24" ht="12.75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61"/>
      <c r="N38" s="161"/>
      <c r="O38" s="161"/>
      <c r="P38" s="161"/>
      <c r="Q38" s="161"/>
      <c r="R38" s="158"/>
      <c r="S38" s="158"/>
      <c r="T38" s="158"/>
      <c r="U38" s="158"/>
      <c r="V38" s="158"/>
      <c r="W38" s="9"/>
      <c r="X38" s="9"/>
    </row>
    <row r="39" spans="1:24" ht="12.75">
      <c r="A39" s="158"/>
      <c r="B39" s="159"/>
      <c r="C39" s="10"/>
      <c r="D39" s="10"/>
      <c r="E39" s="10"/>
      <c r="F39" s="10"/>
      <c r="G39" s="10"/>
      <c r="H39" s="10"/>
      <c r="I39" s="10"/>
      <c r="J39" s="10"/>
      <c r="K39" s="10"/>
      <c r="L39" s="161"/>
      <c r="M39" s="161"/>
      <c r="N39" s="161"/>
      <c r="O39" s="161"/>
      <c r="P39" s="161"/>
      <c r="Q39" s="161"/>
      <c r="R39" s="158"/>
      <c r="S39" s="158"/>
      <c r="T39" s="158"/>
      <c r="U39" s="158"/>
      <c r="V39" s="158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3"/>
      <c r="S45" s="162"/>
      <c r="T45" s="163"/>
      <c r="U45" s="163"/>
      <c r="V45" s="13"/>
      <c r="W45" s="9"/>
      <c r="X45" s="9"/>
    </row>
    <row r="46" spans="1:24" ht="12.75">
      <c r="A46" s="158"/>
      <c r="B46" s="159"/>
      <c r="C46" s="161"/>
      <c r="D46" s="161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8"/>
      <c r="S46" s="158"/>
      <c r="T46" s="158"/>
      <c r="U46" s="158"/>
      <c r="V46" s="158"/>
      <c r="W46" s="9"/>
      <c r="X46" s="9"/>
    </row>
    <row r="47" spans="1:24" ht="12.75">
      <c r="A47" s="158"/>
      <c r="B47" s="159"/>
      <c r="C47" s="161"/>
      <c r="D47" s="161"/>
      <c r="E47" s="16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8"/>
      <c r="S47" s="158"/>
      <c r="T47" s="158"/>
      <c r="U47" s="158"/>
      <c r="V47" s="158"/>
      <c r="W47" s="9"/>
      <c r="X47" s="9"/>
    </row>
    <row r="48" spans="1:24" ht="12.75">
      <c r="A48" s="158"/>
      <c r="B48" s="159"/>
      <c r="C48" s="160"/>
      <c r="D48" s="160"/>
      <c r="E48" s="160"/>
      <c r="F48" s="161"/>
      <c r="G48" s="161"/>
      <c r="H48" s="161"/>
      <c r="I48" s="160"/>
      <c r="J48" s="160"/>
      <c r="K48" s="160"/>
      <c r="L48" s="160"/>
      <c r="M48" s="160"/>
      <c r="N48" s="160"/>
      <c r="O48" s="160"/>
      <c r="P48" s="160"/>
      <c r="Q48" s="160"/>
      <c r="R48" s="158"/>
      <c r="S48" s="158"/>
      <c r="T48" s="158"/>
      <c r="U48" s="158"/>
      <c r="V48" s="158"/>
      <c r="W48" s="9"/>
      <c r="X48" s="9"/>
    </row>
    <row r="49" spans="1:24" ht="12.75">
      <c r="A49" s="158"/>
      <c r="B49" s="159"/>
      <c r="C49" s="10"/>
      <c r="D49" s="10"/>
      <c r="E49" s="10"/>
      <c r="F49" s="161"/>
      <c r="G49" s="161"/>
      <c r="H49" s="161"/>
      <c r="I49" s="10"/>
      <c r="J49" s="10"/>
      <c r="K49" s="10"/>
      <c r="L49" s="10"/>
      <c r="M49" s="10"/>
      <c r="N49" s="10"/>
      <c r="O49" s="10"/>
      <c r="P49" s="10"/>
      <c r="Q49" s="10"/>
      <c r="R49" s="158"/>
      <c r="S49" s="158"/>
      <c r="T49" s="158"/>
      <c r="U49" s="158"/>
      <c r="V49" s="158"/>
      <c r="W49" s="9"/>
      <c r="X49" s="9"/>
    </row>
    <row r="50" spans="1:24" ht="12.75">
      <c r="A50" s="158"/>
      <c r="B50" s="159"/>
      <c r="C50" s="160"/>
      <c r="D50" s="160"/>
      <c r="E50" s="160"/>
      <c r="F50" s="160"/>
      <c r="G50" s="160"/>
      <c r="H50" s="160"/>
      <c r="I50" s="161"/>
      <c r="J50" s="161"/>
      <c r="K50" s="161"/>
      <c r="L50" s="160"/>
      <c r="M50" s="160"/>
      <c r="N50" s="160"/>
      <c r="O50" s="160"/>
      <c r="P50" s="160"/>
      <c r="Q50" s="160"/>
      <c r="R50" s="158"/>
      <c r="S50" s="158"/>
      <c r="T50" s="158"/>
      <c r="U50" s="158"/>
      <c r="V50" s="158"/>
      <c r="W50" s="9"/>
      <c r="X50" s="9"/>
    </row>
    <row r="51" spans="1:24" ht="12.75">
      <c r="A51" s="158"/>
      <c r="B51" s="159"/>
      <c r="C51" s="10"/>
      <c r="D51" s="10"/>
      <c r="E51" s="10"/>
      <c r="F51" s="10"/>
      <c r="G51" s="10"/>
      <c r="H51" s="10"/>
      <c r="I51" s="161"/>
      <c r="J51" s="161"/>
      <c r="K51" s="161"/>
      <c r="L51" s="10"/>
      <c r="M51" s="10"/>
      <c r="N51" s="10"/>
      <c r="O51" s="10"/>
      <c r="P51" s="10"/>
      <c r="Q51" s="10"/>
      <c r="R51" s="158"/>
      <c r="S51" s="158"/>
      <c r="T51" s="158"/>
      <c r="U51" s="158"/>
      <c r="V51" s="158"/>
      <c r="W51" s="9"/>
      <c r="X51" s="9"/>
    </row>
    <row r="52" spans="1:24" ht="12.75">
      <c r="A52" s="158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58"/>
      <c r="S52" s="158"/>
      <c r="T52" s="158"/>
      <c r="U52" s="158"/>
      <c r="V52" s="158"/>
      <c r="W52" s="9"/>
      <c r="X52" s="9"/>
    </row>
    <row r="53" spans="1:24" ht="12.75">
      <c r="A53" s="158"/>
      <c r="B53" s="159"/>
      <c r="C53" s="10"/>
      <c r="D53" s="10"/>
      <c r="E53" s="10"/>
      <c r="F53" s="10"/>
      <c r="G53" s="10"/>
      <c r="H53" s="10"/>
      <c r="I53" s="10"/>
      <c r="J53" s="10"/>
      <c r="K53" s="10"/>
      <c r="L53" s="161"/>
      <c r="M53" s="161"/>
      <c r="N53" s="161"/>
      <c r="O53" s="161"/>
      <c r="P53" s="161"/>
      <c r="Q53" s="161"/>
      <c r="R53" s="158"/>
      <c r="S53" s="158"/>
      <c r="T53" s="158"/>
      <c r="U53" s="158"/>
      <c r="V53" s="158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9"/>
    </row>
    <row r="60" spans="1:24" ht="24.75" customHeight="1">
      <c r="A60" s="9"/>
      <c r="B60" s="1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3"/>
      <c r="S60" s="162"/>
      <c r="T60" s="163"/>
      <c r="U60" s="163"/>
      <c r="V60" s="13"/>
      <c r="W60" s="9"/>
      <c r="X60" s="9"/>
    </row>
    <row r="61" spans="1:23" ht="12.75">
      <c r="A61" s="158"/>
      <c r="B61" s="159"/>
      <c r="C61" s="161"/>
      <c r="D61" s="161"/>
      <c r="E61" s="16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58"/>
      <c r="S61" s="158"/>
      <c r="T61" s="158"/>
      <c r="U61" s="158"/>
      <c r="V61" s="158"/>
      <c r="W61" s="9"/>
    </row>
    <row r="62" spans="1:23" ht="12.75">
      <c r="A62" s="158"/>
      <c r="B62" s="159"/>
      <c r="C62" s="161"/>
      <c r="D62" s="161"/>
      <c r="E62" s="16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58"/>
      <c r="S62" s="158"/>
      <c r="T62" s="158"/>
      <c r="U62" s="158"/>
      <c r="V62" s="158"/>
      <c r="W62" s="9"/>
    </row>
    <row r="63" spans="1:23" ht="12.75">
      <c r="A63" s="158"/>
      <c r="B63" s="159"/>
      <c r="C63" s="160"/>
      <c r="D63" s="160"/>
      <c r="E63" s="160"/>
      <c r="F63" s="161"/>
      <c r="G63" s="161"/>
      <c r="H63" s="161"/>
      <c r="I63" s="160"/>
      <c r="J63" s="160"/>
      <c r="K63" s="160"/>
      <c r="L63" s="160"/>
      <c r="M63" s="160"/>
      <c r="N63" s="160"/>
      <c r="O63" s="160"/>
      <c r="P63" s="160"/>
      <c r="Q63" s="160"/>
      <c r="R63" s="158"/>
      <c r="S63" s="158"/>
      <c r="T63" s="158"/>
      <c r="U63" s="158"/>
      <c r="V63" s="158"/>
      <c r="W63" s="9"/>
    </row>
    <row r="64" spans="1:23" ht="12.75">
      <c r="A64" s="158"/>
      <c r="B64" s="159"/>
      <c r="C64" s="10"/>
      <c r="D64" s="10"/>
      <c r="E64" s="10"/>
      <c r="F64" s="161"/>
      <c r="G64" s="161"/>
      <c r="H64" s="161"/>
      <c r="I64" s="10"/>
      <c r="J64" s="10"/>
      <c r="K64" s="10"/>
      <c r="L64" s="10"/>
      <c r="M64" s="10"/>
      <c r="N64" s="10"/>
      <c r="O64" s="10"/>
      <c r="P64" s="10"/>
      <c r="Q64" s="10"/>
      <c r="R64" s="158"/>
      <c r="S64" s="158"/>
      <c r="T64" s="158"/>
      <c r="U64" s="158"/>
      <c r="V64" s="158"/>
      <c r="W64" s="9"/>
    </row>
    <row r="65" spans="1:23" ht="12.75">
      <c r="A65" s="158"/>
      <c r="B65" s="159"/>
      <c r="C65" s="160"/>
      <c r="D65" s="160"/>
      <c r="E65" s="160"/>
      <c r="F65" s="160"/>
      <c r="G65" s="160"/>
      <c r="H65" s="160"/>
      <c r="I65" s="161"/>
      <c r="J65" s="161"/>
      <c r="K65" s="161"/>
      <c r="L65" s="160"/>
      <c r="M65" s="160"/>
      <c r="N65" s="160"/>
      <c r="O65" s="160"/>
      <c r="P65" s="160"/>
      <c r="Q65" s="160"/>
      <c r="R65" s="158"/>
      <c r="S65" s="158"/>
      <c r="T65" s="158"/>
      <c r="U65" s="158"/>
      <c r="V65" s="158"/>
      <c r="W65" s="9"/>
    </row>
    <row r="66" spans="1:23" ht="12.75">
      <c r="A66" s="158"/>
      <c r="B66" s="159"/>
      <c r="C66" s="10"/>
      <c r="D66" s="10"/>
      <c r="E66" s="10"/>
      <c r="F66" s="10"/>
      <c r="G66" s="10"/>
      <c r="H66" s="10"/>
      <c r="I66" s="161"/>
      <c r="J66" s="161"/>
      <c r="K66" s="161"/>
      <c r="L66" s="10"/>
      <c r="M66" s="10"/>
      <c r="N66" s="10"/>
      <c r="O66" s="10"/>
      <c r="P66" s="10"/>
      <c r="Q66" s="10"/>
      <c r="R66" s="158"/>
      <c r="S66" s="158"/>
      <c r="T66" s="158"/>
      <c r="U66" s="158"/>
      <c r="V66" s="158"/>
      <c r="W66" s="9"/>
    </row>
    <row r="67" spans="1:23" ht="12.75">
      <c r="A67" s="158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1"/>
      <c r="M67" s="161"/>
      <c r="N67" s="161"/>
      <c r="O67" s="161"/>
      <c r="P67" s="161"/>
      <c r="Q67" s="161"/>
      <c r="R67" s="158"/>
      <c r="S67" s="158"/>
      <c r="T67" s="158"/>
      <c r="U67" s="158"/>
      <c r="V67" s="158"/>
      <c r="W67" s="9"/>
    </row>
    <row r="68" spans="1:23" ht="12.75">
      <c r="A68" s="158"/>
      <c r="B68" s="159"/>
      <c r="C68" s="10"/>
      <c r="D68" s="10"/>
      <c r="E68" s="10"/>
      <c r="F68" s="10"/>
      <c r="G68" s="10"/>
      <c r="H68" s="10"/>
      <c r="I68" s="10"/>
      <c r="J68" s="10"/>
      <c r="K68" s="10"/>
      <c r="L68" s="161"/>
      <c r="M68" s="161"/>
      <c r="N68" s="161"/>
      <c r="O68" s="161"/>
      <c r="P68" s="161"/>
      <c r="Q68" s="161"/>
      <c r="R68" s="158"/>
      <c r="S68" s="158"/>
      <c r="T68" s="158"/>
      <c r="U68" s="158"/>
      <c r="V68" s="158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3"/>
      <c r="S74" s="162"/>
      <c r="T74" s="163"/>
      <c r="U74" s="163"/>
      <c r="V74" s="13"/>
      <c r="W74" s="9"/>
    </row>
    <row r="75" spans="1:23" ht="12.75">
      <c r="A75" s="158"/>
      <c r="B75" s="159"/>
      <c r="C75" s="161"/>
      <c r="D75" s="161"/>
      <c r="E75" s="161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58"/>
      <c r="S75" s="158"/>
      <c r="T75" s="158"/>
      <c r="U75" s="158"/>
      <c r="V75" s="158"/>
      <c r="W75" s="9"/>
    </row>
    <row r="76" spans="1:23" ht="12.75">
      <c r="A76" s="158"/>
      <c r="B76" s="159"/>
      <c r="C76" s="161"/>
      <c r="D76" s="161"/>
      <c r="E76" s="16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58"/>
      <c r="S76" s="158"/>
      <c r="T76" s="158"/>
      <c r="U76" s="158"/>
      <c r="V76" s="158"/>
      <c r="W76" s="9"/>
    </row>
    <row r="77" spans="1:23" ht="12.75">
      <c r="A77" s="158"/>
      <c r="B77" s="159"/>
      <c r="C77" s="160"/>
      <c r="D77" s="160"/>
      <c r="E77" s="160"/>
      <c r="F77" s="161"/>
      <c r="G77" s="161"/>
      <c r="H77" s="161"/>
      <c r="I77" s="160"/>
      <c r="J77" s="160"/>
      <c r="K77" s="160"/>
      <c r="L77" s="160"/>
      <c r="M77" s="160"/>
      <c r="N77" s="160"/>
      <c r="O77" s="160"/>
      <c r="P77" s="160"/>
      <c r="Q77" s="160"/>
      <c r="R77" s="158"/>
      <c r="S77" s="158"/>
      <c r="T77" s="158"/>
      <c r="U77" s="158"/>
      <c r="V77" s="158"/>
      <c r="W77" s="9"/>
    </row>
    <row r="78" spans="1:23" ht="12.75">
      <c r="A78" s="158"/>
      <c r="B78" s="159"/>
      <c r="C78" s="10"/>
      <c r="D78" s="10"/>
      <c r="E78" s="10"/>
      <c r="F78" s="161"/>
      <c r="G78" s="161"/>
      <c r="H78" s="161"/>
      <c r="I78" s="10"/>
      <c r="J78" s="10"/>
      <c r="K78" s="10"/>
      <c r="L78" s="10"/>
      <c r="M78" s="10"/>
      <c r="N78" s="10"/>
      <c r="O78" s="10"/>
      <c r="P78" s="10"/>
      <c r="Q78" s="10"/>
      <c r="R78" s="158"/>
      <c r="S78" s="158"/>
      <c r="T78" s="158"/>
      <c r="U78" s="158"/>
      <c r="V78" s="158"/>
      <c r="W78" s="9"/>
    </row>
    <row r="79" spans="1:23" ht="12.75">
      <c r="A79" s="158"/>
      <c r="B79" s="159"/>
      <c r="C79" s="160"/>
      <c r="D79" s="160"/>
      <c r="E79" s="160"/>
      <c r="F79" s="160"/>
      <c r="G79" s="160"/>
      <c r="H79" s="160"/>
      <c r="I79" s="161"/>
      <c r="J79" s="161"/>
      <c r="K79" s="161"/>
      <c r="L79" s="160"/>
      <c r="M79" s="160"/>
      <c r="N79" s="160"/>
      <c r="O79" s="160"/>
      <c r="P79" s="160"/>
      <c r="Q79" s="160"/>
      <c r="R79" s="158"/>
      <c r="S79" s="158"/>
      <c r="T79" s="158"/>
      <c r="U79" s="158"/>
      <c r="V79" s="158"/>
      <c r="W79" s="9"/>
    </row>
    <row r="80" spans="1:23" ht="12.75">
      <c r="A80" s="158"/>
      <c r="B80" s="159"/>
      <c r="C80" s="10"/>
      <c r="D80" s="10"/>
      <c r="E80" s="10"/>
      <c r="F80" s="10"/>
      <c r="G80" s="10"/>
      <c r="H80" s="10"/>
      <c r="I80" s="161"/>
      <c r="J80" s="161"/>
      <c r="K80" s="161"/>
      <c r="L80" s="10"/>
      <c r="M80" s="10"/>
      <c r="N80" s="10"/>
      <c r="O80" s="10"/>
      <c r="P80" s="10"/>
      <c r="Q80" s="10"/>
      <c r="R80" s="158"/>
      <c r="S80" s="158"/>
      <c r="T80" s="158"/>
      <c r="U80" s="158"/>
      <c r="V80" s="158"/>
      <c r="W80" s="9"/>
    </row>
    <row r="81" spans="1:23" ht="12.75">
      <c r="A81" s="158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1"/>
      <c r="M81" s="161"/>
      <c r="N81" s="161"/>
      <c r="O81" s="161"/>
      <c r="P81" s="161"/>
      <c r="Q81" s="161"/>
      <c r="R81" s="158"/>
      <c r="S81" s="158"/>
      <c r="T81" s="158"/>
      <c r="U81" s="158"/>
      <c r="V81" s="158"/>
      <c r="W81" s="9"/>
    </row>
    <row r="82" spans="1:23" ht="12.75">
      <c r="A82" s="158"/>
      <c r="B82" s="159"/>
      <c r="C82" s="10"/>
      <c r="D82" s="10"/>
      <c r="E82" s="10"/>
      <c r="F82" s="10"/>
      <c r="G82" s="10"/>
      <c r="H82" s="10"/>
      <c r="I82" s="10"/>
      <c r="J82" s="10"/>
      <c r="K82" s="10"/>
      <c r="L82" s="161"/>
      <c r="M82" s="161"/>
      <c r="N82" s="161"/>
      <c r="O82" s="161"/>
      <c r="P82" s="161"/>
      <c r="Q82" s="161"/>
      <c r="R82" s="158"/>
      <c r="S82" s="158"/>
      <c r="T82" s="158"/>
      <c r="U82" s="158"/>
      <c r="V82" s="158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3"/>
      <c r="S88" s="162"/>
      <c r="T88" s="163"/>
      <c r="U88" s="163"/>
      <c r="V88" s="13"/>
      <c r="W88" s="9"/>
    </row>
    <row r="89" spans="1:23" ht="12.75">
      <c r="A89" s="158"/>
      <c r="B89" s="159"/>
      <c r="C89" s="161"/>
      <c r="D89" s="161"/>
      <c r="E89" s="161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58"/>
      <c r="S89" s="158"/>
      <c r="T89" s="158"/>
      <c r="U89" s="158"/>
      <c r="V89" s="158"/>
      <c r="W89" s="9"/>
    </row>
    <row r="90" spans="1:23" ht="12.75">
      <c r="A90" s="158"/>
      <c r="B90" s="159"/>
      <c r="C90" s="161"/>
      <c r="D90" s="161"/>
      <c r="E90" s="16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8"/>
      <c r="S90" s="158"/>
      <c r="T90" s="158"/>
      <c r="U90" s="158"/>
      <c r="V90" s="158"/>
      <c r="W90" s="9"/>
    </row>
    <row r="91" spans="1:23" ht="12.75">
      <c r="A91" s="158"/>
      <c r="B91" s="159"/>
      <c r="C91" s="160"/>
      <c r="D91" s="160"/>
      <c r="E91" s="160"/>
      <c r="F91" s="161"/>
      <c r="G91" s="161"/>
      <c r="H91" s="161"/>
      <c r="I91" s="160"/>
      <c r="J91" s="160"/>
      <c r="K91" s="160"/>
      <c r="L91" s="160"/>
      <c r="M91" s="160"/>
      <c r="N91" s="160"/>
      <c r="O91" s="160"/>
      <c r="P91" s="160"/>
      <c r="Q91" s="160"/>
      <c r="R91" s="158"/>
      <c r="S91" s="158"/>
      <c r="T91" s="158"/>
      <c r="U91" s="158"/>
      <c r="V91" s="158"/>
      <c r="W91" s="9"/>
    </row>
    <row r="92" spans="1:23" ht="12.75">
      <c r="A92" s="158"/>
      <c r="B92" s="159"/>
      <c r="C92" s="10"/>
      <c r="D92" s="10"/>
      <c r="E92" s="10"/>
      <c r="F92" s="161"/>
      <c r="G92" s="161"/>
      <c r="H92" s="161"/>
      <c r="I92" s="10"/>
      <c r="J92" s="10"/>
      <c r="K92" s="10"/>
      <c r="L92" s="10"/>
      <c r="M92" s="10"/>
      <c r="N92" s="10"/>
      <c r="O92" s="10"/>
      <c r="P92" s="10"/>
      <c r="Q92" s="10"/>
      <c r="R92" s="158"/>
      <c r="S92" s="158"/>
      <c r="T92" s="158"/>
      <c r="U92" s="158"/>
      <c r="V92" s="158"/>
      <c r="W92" s="9"/>
    </row>
    <row r="93" spans="1:23" ht="12.75">
      <c r="A93" s="158"/>
      <c r="B93" s="159"/>
      <c r="C93" s="160"/>
      <c r="D93" s="160"/>
      <c r="E93" s="160"/>
      <c r="F93" s="160"/>
      <c r="G93" s="160"/>
      <c r="H93" s="160"/>
      <c r="I93" s="161"/>
      <c r="J93" s="161"/>
      <c r="K93" s="161"/>
      <c r="L93" s="160"/>
      <c r="M93" s="160"/>
      <c r="N93" s="160"/>
      <c r="O93" s="160"/>
      <c r="P93" s="160"/>
      <c r="Q93" s="160"/>
      <c r="R93" s="158"/>
      <c r="S93" s="158"/>
      <c r="T93" s="158"/>
      <c r="U93" s="158"/>
      <c r="V93" s="158"/>
      <c r="W93" s="9"/>
    </row>
    <row r="94" spans="1:23" ht="12.75">
      <c r="A94" s="158"/>
      <c r="B94" s="159"/>
      <c r="C94" s="10"/>
      <c r="D94" s="10"/>
      <c r="E94" s="10"/>
      <c r="F94" s="10"/>
      <c r="G94" s="10"/>
      <c r="H94" s="10"/>
      <c r="I94" s="161"/>
      <c r="J94" s="161"/>
      <c r="K94" s="161"/>
      <c r="L94" s="10"/>
      <c r="M94" s="10"/>
      <c r="N94" s="10"/>
      <c r="O94" s="10"/>
      <c r="P94" s="10"/>
      <c r="Q94" s="10"/>
      <c r="R94" s="158"/>
      <c r="S94" s="158"/>
      <c r="T94" s="158"/>
      <c r="U94" s="158"/>
      <c r="V94" s="158"/>
      <c r="W94" s="9"/>
    </row>
    <row r="95" spans="1:23" ht="12.75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60"/>
      <c r="L95" s="161"/>
      <c r="M95" s="161"/>
      <c r="N95" s="161"/>
      <c r="O95" s="161"/>
      <c r="P95" s="161"/>
      <c r="Q95" s="161"/>
      <c r="R95" s="158"/>
      <c r="S95" s="158"/>
      <c r="T95" s="158"/>
      <c r="U95" s="158"/>
      <c r="V95" s="158"/>
      <c r="W95" s="9"/>
    </row>
    <row r="96" spans="1:23" ht="12.75">
      <c r="A96" s="158"/>
      <c r="B96" s="159"/>
      <c r="C96" s="10"/>
      <c r="D96" s="10"/>
      <c r="E96" s="10"/>
      <c r="F96" s="10"/>
      <c r="G96" s="10"/>
      <c r="H96" s="10"/>
      <c r="I96" s="10"/>
      <c r="J96" s="10"/>
      <c r="K96" s="10"/>
      <c r="L96" s="161"/>
      <c r="M96" s="161"/>
      <c r="N96" s="161"/>
      <c r="O96" s="161"/>
      <c r="P96" s="161"/>
      <c r="Q96" s="161"/>
      <c r="R96" s="158"/>
      <c r="S96" s="158"/>
      <c r="T96" s="158"/>
      <c r="U96" s="158"/>
      <c r="V96" s="158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3"/>
      <c r="S102" s="162"/>
      <c r="T102" s="163"/>
      <c r="U102" s="163"/>
      <c r="V102" s="13"/>
      <c r="W102" s="9"/>
    </row>
    <row r="103" spans="1:23" ht="12.75">
      <c r="A103" s="158"/>
      <c r="B103" s="159"/>
      <c r="C103" s="161"/>
      <c r="D103" s="161"/>
      <c r="E103" s="161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58"/>
      <c r="S103" s="158"/>
      <c r="T103" s="158"/>
      <c r="U103" s="158"/>
      <c r="V103" s="158"/>
      <c r="W103" s="9"/>
    </row>
    <row r="104" spans="1:23" ht="12.75">
      <c r="A104" s="158"/>
      <c r="B104" s="159"/>
      <c r="C104" s="161"/>
      <c r="D104" s="161"/>
      <c r="E104" s="1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58"/>
      <c r="S104" s="158"/>
      <c r="T104" s="158"/>
      <c r="U104" s="158"/>
      <c r="V104" s="158"/>
      <c r="W104" s="9"/>
    </row>
    <row r="105" spans="1:23" ht="12.75">
      <c r="A105" s="158"/>
      <c r="B105" s="159"/>
      <c r="C105" s="160"/>
      <c r="D105" s="160"/>
      <c r="E105" s="160"/>
      <c r="F105" s="161"/>
      <c r="G105" s="161"/>
      <c r="H105" s="161"/>
      <c r="I105" s="160"/>
      <c r="J105" s="160"/>
      <c r="K105" s="160"/>
      <c r="L105" s="160"/>
      <c r="M105" s="160"/>
      <c r="N105" s="160"/>
      <c r="O105" s="160"/>
      <c r="P105" s="160"/>
      <c r="Q105" s="160"/>
      <c r="R105" s="158"/>
      <c r="S105" s="158"/>
      <c r="T105" s="158"/>
      <c r="U105" s="158"/>
      <c r="V105" s="158"/>
      <c r="W105" s="9"/>
    </row>
    <row r="106" spans="1:23" ht="12.75">
      <c r="A106" s="158"/>
      <c r="B106" s="159"/>
      <c r="C106" s="10"/>
      <c r="D106" s="10"/>
      <c r="E106" s="10"/>
      <c r="F106" s="161"/>
      <c r="G106" s="161"/>
      <c r="H106" s="161"/>
      <c r="I106" s="10"/>
      <c r="J106" s="10"/>
      <c r="K106" s="10"/>
      <c r="L106" s="10"/>
      <c r="M106" s="10"/>
      <c r="N106" s="10"/>
      <c r="O106" s="10"/>
      <c r="P106" s="10"/>
      <c r="Q106" s="10"/>
      <c r="R106" s="158"/>
      <c r="S106" s="158"/>
      <c r="T106" s="158"/>
      <c r="U106" s="158"/>
      <c r="V106" s="158"/>
      <c r="W106" s="9"/>
    </row>
    <row r="107" spans="1:23" ht="12.75">
      <c r="A107" s="158"/>
      <c r="B107" s="159"/>
      <c r="C107" s="160"/>
      <c r="D107" s="160"/>
      <c r="E107" s="160"/>
      <c r="F107" s="160"/>
      <c r="G107" s="160"/>
      <c r="H107" s="160"/>
      <c r="I107" s="161"/>
      <c r="J107" s="161"/>
      <c r="K107" s="161"/>
      <c r="L107" s="160"/>
      <c r="M107" s="160"/>
      <c r="N107" s="160"/>
      <c r="O107" s="160"/>
      <c r="P107" s="160"/>
      <c r="Q107" s="160"/>
      <c r="R107" s="158"/>
      <c r="S107" s="158"/>
      <c r="T107" s="158"/>
      <c r="U107" s="158"/>
      <c r="V107" s="158"/>
      <c r="W107" s="9"/>
    </row>
    <row r="108" spans="1:23" ht="12.75">
      <c r="A108" s="158"/>
      <c r="B108" s="159"/>
      <c r="C108" s="10"/>
      <c r="D108" s="10"/>
      <c r="E108" s="10"/>
      <c r="F108" s="10"/>
      <c r="G108" s="10"/>
      <c r="H108" s="10"/>
      <c r="I108" s="161"/>
      <c r="J108" s="161"/>
      <c r="K108" s="161"/>
      <c r="L108" s="10"/>
      <c r="M108" s="10"/>
      <c r="N108" s="10"/>
      <c r="O108" s="10"/>
      <c r="P108" s="10"/>
      <c r="Q108" s="10"/>
      <c r="R108" s="158"/>
      <c r="S108" s="158"/>
      <c r="T108" s="158"/>
      <c r="U108" s="158"/>
      <c r="V108" s="158"/>
      <c r="W108" s="9"/>
    </row>
    <row r="109" spans="1:23" ht="12.75">
      <c r="A109" s="158"/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161"/>
      <c r="M109" s="161"/>
      <c r="N109" s="161"/>
      <c r="O109" s="161"/>
      <c r="P109" s="161"/>
      <c r="Q109" s="161"/>
      <c r="R109" s="158"/>
      <c r="S109" s="158"/>
      <c r="T109" s="158"/>
      <c r="U109" s="158"/>
      <c r="V109" s="158"/>
      <c r="W109" s="9"/>
    </row>
    <row r="110" spans="1:23" ht="12.75">
      <c r="A110" s="158"/>
      <c r="B110" s="159"/>
      <c r="C110" s="10"/>
      <c r="D110" s="10"/>
      <c r="E110" s="10"/>
      <c r="F110" s="10"/>
      <c r="G110" s="10"/>
      <c r="H110" s="10"/>
      <c r="I110" s="10"/>
      <c r="J110" s="10"/>
      <c r="K110" s="10"/>
      <c r="L110" s="161"/>
      <c r="M110" s="161"/>
      <c r="N110" s="161"/>
      <c r="O110" s="161"/>
      <c r="P110" s="161"/>
      <c r="Q110" s="161"/>
      <c r="R110" s="158"/>
      <c r="S110" s="158"/>
      <c r="T110" s="158"/>
      <c r="U110" s="158"/>
      <c r="V110" s="158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D2:L2"/>
    <mergeCell ref="O2:V2"/>
    <mergeCell ref="C3:E3"/>
    <mergeCell ref="F3:H3"/>
    <mergeCell ref="I3:K3"/>
    <mergeCell ref="L3:N3"/>
    <mergeCell ref="O3:Q3"/>
    <mergeCell ref="S3:U3"/>
    <mergeCell ref="O4:Q4"/>
    <mergeCell ref="R4:R5"/>
    <mergeCell ref="S4:S5"/>
    <mergeCell ref="T4:T5"/>
    <mergeCell ref="U4:U5"/>
    <mergeCell ref="V4:V5"/>
    <mergeCell ref="A4:A5"/>
    <mergeCell ref="B4:B5"/>
    <mergeCell ref="C4:E5"/>
    <mergeCell ref="F4:H4"/>
    <mergeCell ref="I4:K4"/>
    <mergeCell ref="L4:N4"/>
    <mergeCell ref="O6:Q6"/>
    <mergeCell ref="R6:R7"/>
    <mergeCell ref="S6:S7"/>
    <mergeCell ref="T6:T7"/>
    <mergeCell ref="U6:U7"/>
    <mergeCell ref="V6:V7"/>
    <mergeCell ref="A6:A7"/>
    <mergeCell ref="B6:B7"/>
    <mergeCell ref="C6:E6"/>
    <mergeCell ref="F6:H7"/>
    <mergeCell ref="I6:K6"/>
    <mergeCell ref="L6:N6"/>
    <mergeCell ref="O8:Q8"/>
    <mergeCell ref="R8:R9"/>
    <mergeCell ref="S8:S9"/>
    <mergeCell ref="T8:T9"/>
    <mergeCell ref="U8:U9"/>
    <mergeCell ref="V8:V9"/>
    <mergeCell ref="A8:A9"/>
    <mergeCell ref="B8:B9"/>
    <mergeCell ref="C8:E8"/>
    <mergeCell ref="F8:H8"/>
    <mergeCell ref="I8:K9"/>
    <mergeCell ref="L8:N8"/>
    <mergeCell ref="O10:Q10"/>
    <mergeCell ref="R10:R11"/>
    <mergeCell ref="S10:S11"/>
    <mergeCell ref="T10:T11"/>
    <mergeCell ref="U10:U11"/>
    <mergeCell ref="V10:V11"/>
    <mergeCell ref="A10:A11"/>
    <mergeCell ref="B10:B11"/>
    <mergeCell ref="C10:E10"/>
    <mergeCell ref="F10:H10"/>
    <mergeCell ref="I10:K10"/>
    <mergeCell ref="L10:N11"/>
    <mergeCell ref="O12:Q13"/>
    <mergeCell ref="R12:R13"/>
    <mergeCell ref="S12:S13"/>
    <mergeCell ref="T12:T13"/>
    <mergeCell ref="U12:U13"/>
    <mergeCell ref="V12:V13"/>
    <mergeCell ref="A12:A13"/>
    <mergeCell ref="B12:B13"/>
    <mergeCell ref="C12:E12"/>
    <mergeCell ref="F12:H12"/>
    <mergeCell ref="I12:K12"/>
    <mergeCell ref="L12:N12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L22:N22"/>
    <mergeCell ref="O22:Q22"/>
    <mergeCell ref="R22:R23"/>
    <mergeCell ref="S22:S23"/>
    <mergeCell ref="T22:T23"/>
    <mergeCell ref="U22:U2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O32:Q32"/>
    <mergeCell ref="R32:R33"/>
    <mergeCell ref="S32:S33"/>
    <mergeCell ref="T32:T33"/>
    <mergeCell ref="U32:U33"/>
    <mergeCell ref="V32:V33"/>
    <mergeCell ref="A32:A33"/>
    <mergeCell ref="B32:B33"/>
    <mergeCell ref="C32:E33"/>
    <mergeCell ref="F32:H32"/>
    <mergeCell ref="I32:K32"/>
    <mergeCell ref="L32:N32"/>
    <mergeCell ref="O34:Q34"/>
    <mergeCell ref="R34:R35"/>
    <mergeCell ref="S34:S35"/>
    <mergeCell ref="T34:T35"/>
    <mergeCell ref="U34:U35"/>
    <mergeCell ref="V34:V35"/>
    <mergeCell ref="A34:A35"/>
    <mergeCell ref="B34:B35"/>
    <mergeCell ref="C34:E34"/>
    <mergeCell ref="F34:H35"/>
    <mergeCell ref="I34:K34"/>
    <mergeCell ref="L34:N34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O36:Q36"/>
    <mergeCell ref="R36:R37"/>
    <mergeCell ref="S36:S37"/>
    <mergeCell ref="T36:T37"/>
    <mergeCell ref="U36:U37"/>
    <mergeCell ref="V36:V37"/>
    <mergeCell ref="A36:A37"/>
    <mergeCell ref="B36:B37"/>
    <mergeCell ref="C36:E36"/>
    <mergeCell ref="F36:H36"/>
    <mergeCell ref="I36:K37"/>
    <mergeCell ref="L36:N36"/>
    <mergeCell ref="C45:E45"/>
    <mergeCell ref="F45:H45"/>
    <mergeCell ref="I45:K45"/>
    <mergeCell ref="L45:N45"/>
    <mergeCell ref="O45:Q45"/>
    <mergeCell ref="S45:U45"/>
    <mergeCell ref="T38:T39"/>
    <mergeCell ref="U38:U39"/>
    <mergeCell ref="O46:Q46"/>
    <mergeCell ref="R46:R47"/>
    <mergeCell ref="S46:S47"/>
    <mergeCell ref="T46:T47"/>
    <mergeCell ref="U46:U47"/>
    <mergeCell ref="V46:V47"/>
    <mergeCell ref="A46:A47"/>
    <mergeCell ref="B46:B47"/>
    <mergeCell ref="C46:E47"/>
    <mergeCell ref="F46:H46"/>
    <mergeCell ref="I46:K46"/>
    <mergeCell ref="L46:N46"/>
    <mergeCell ref="O48:Q48"/>
    <mergeCell ref="R48:R49"/>
    <mergeCell ref="S48:S49"/>
    <mergeCell ref="T48:T49"/>
    <mergeCell ref="U48:U49"/>
    <mergeCell ref="V48:V49"/>
    <mergeCell ref="A48:A49"/>
    <mergeCell ref="B48:B49"/>
    <mergeCell ref="C48:E48"/>
    <mergeCell ref="F48:H49"/>
    <mergeCell ref="I48:K48"/>
    <mergeCell ref="L48:N48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52:A53"/>
    <mergeCell ref="B52:B53"/>
    <mergeCell ref="C52:E52"/>
    <mergeCell ref="F52:H52"/>
    <mergeCell ref="I52:K52"/>
    <mergeCell ref="L52:N53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V61:V62"/>
    <mergeCell ref="A61:A62"/>
    <mergeCell ref="B61:B62"/>
    <mergeCell ref="C61:E62"/>
    <mergeCell ref="F61:H61"/>
    <mergeCell ref="I61:K61"/>
    <mergeCell ref="L61:N61"/>
    <mergeCell ref="O63:Q63"/>
    <mergeCell ref="R63:R64"/>
    <mergeCell ref="S63:S64"/>
    <mergeCell ref="T63:T64"/>
    <mergeCell ref="U63:U64"/>
    <mergeCell ref="V63:V64"/>
    <mergeCell ref="A63:A64"/>
    <mergeCell ref="B63:B64"/>
    <mergeCell ref="C63:E63"/>
    <mergeCell ref="F63:H64"/>
    <mergeCell ref="I63:K63"/>
    <mergeCell ref="L63:N63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O65:Q65"/>
    <mergeCell ref="R65:R66"/>
    <mergeCell ref="S65:S66"/>
    <mergeCell ref="T65:T66"/>
    <mergeCell ref="U65:U66"/>
    <mergeCell ref="V65:V66"/>
    <mergeCell ref="A65:A66"/>
    <mergeCell ref="B65:B66"/>
    <mergeCell ref="C65:E65"/>
    <mergeCell ref="F65:H65"/>
    <mergeCell ref="I65:K66"/>
    <mergeCell ref="L65:N65"/>
    <mergeCell ref="C74:E74"/>
    <mergeCell ref="F74:H74"/>
    <mergeCell ref="I74:K74"/>
    <mergeCell ref="L74:N74"/>
    <mergeCell ref="O74:Q74"/>
    <mergeCell ref="S74:U74"/>
    <mergeCell ref="T67:T68"/>
    <mergeCell ref="U67:U68"/>
    <mergeCell ref="O75:Q75"/>
    <mergeCell ref="R75:R76"/>
    <mergeCell ref="S75:S76"/>
    <mergeCell ref="T75:T76"/>
    <mergeCell ref="U75:U76"/>
    <mergeCell ref="V75:V76"/>
    <mergeCell ref="A75:A76"/>
    <mergeCell ref="B75:B76"/>
    <mergeCell ref="C75:E76"/>
    <mergeCell ref="F75:H75"/>
    <mergeCell ref="I75:K75"/>
    <mergeCell ref="L75:N75"/>
    <mergeCell ref="O77:Q77"/>
    <mergeCell ref="R77:R78"/>
    <mergeCell ref="S77:S78"/>
    <mergeCell ref="T77:T78"/>
    <mergeCell ref="U77:U78"/>
    <mergeCell ref="V77:V78"/>
    <mergeCell ref="A77:A78"/>
    <mergeCell ref="B77:B78"/>
    <mergeCell ref="C77:E77"/>
    <mergeCell ref="F77:H78"/>
    <mergeCell ref="I77:K77"/>
    <mergeCell ref="L77:N77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O79:Q79"/>
    <mergeCell ref="R79:R80"/>
    <mergeCell ref="S79:S80"/>
    <mergeCell ref="T79:T80"/>
    <mergeCell ref="U79:U80"/>
    <mergeCell ref="V79:V80"/>
    <mergeCell ref="A79:A80"/>
    <mergeCell ref="B79:B80"/>
    <mergeCell ref="C79:E79"/>
    <mergeCell ref="F79:H79"/>
    <mergeCell ref="I79:K80"/>
    <mergeCell ref="L79:N79"/>
    <mergeCell ref="C88:E88"/>
    <mergeCell ref="F88:H88"/>
    <mergeCell ref="I88:K88"/>
    <mergeCell ref="L88:N88"/>
    <mergeCell ref="O88:Q88"/>
    <mergeCell ref="S88:U88"/>
    <mergeCell ref="T81:T82"/>
    <mergeCell ref="U81:U82"/>
    <mergeCell ref="O89:Q89"/>
    <mergeCell ref="R89:R90"/>
    <mergeCell ref="S89:S90"/>
    <mergeCell ref="T89:T90"/>
    <mergeCell ref="U89:U90"/>
    <mergeCell ref="V89:V90"/>
    <mergeCell ref="A89:A90"/>
    <mergeCell ref="B89:B90"/>
    <mergeCell ref="C89:E90"/>
    <mergeCell ref="F89:H89"/>
    <mergeCell ref="I89:K89"/>
    <mergeCell ref="L89:N89"/>
    <mergeCell ref="O91:Q91"/>
    <mergeCell ref="R91:R92"/>
    <mergeCell ref="S91:S92"/>
    <mergeCell ref="T91:T92"/>
    <mergeCell ref="U91:U92"/>
    <mergeCell ref="V91:V92"/>
    <mergeCell ref="A91:A92"/>
    <mergeCell ref="B91:B92"/>
    <mergeCell ref="C91:E91"/>
    <mergeCell ref="F91:H92"/>
    <mergeCell ref="I91:K91"/>
    <mergeCell ref="L91:N91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O93:Q93"/>
    <mergeCell ref="R93:R94"/>
    <mergeCell ref="S93:S94"/>
    <mergeCell ref="T93:T94"/>
    <mergeCell ref="U93:U94"/>
    <mergeCell ref="V93:V94"/>
    <mergeCell ref="A93:A94"/>
    <mergeCell ref="B93:B94"/>
    <mergeCell ref="C93:E93"/>
    <mergeCell ref="F93:H93"/>
    <mergeCell ref="I93:K94"/>
    <mergeCell ref="L93:N93"/>
    <mergeCell ref="C102:E102"/>
    <mergeCell ref="F102:H102"/>
    <mergeCell ref="I102:K102"/>
    <mergeCell ref="L102:N102"/>
    <mergeCell ref="O102:Q102"/>
    <mergeCell ref="S102:U102"/>
    <mergeCell ref="T95:T96"/>
    <mergeCell ref="U95:U96"/>
    <mergeCell ref="O103:Q103"/>
    <mergeCell ref="R103:R104"/>
    <mergeCell ref="S103:S104"/>
    <mergeCell ref="T103:T104"/>
    <mergeCell ref="U103:U104"/>
    <mergeCell ref="V103:V104"/>
    <mergeCell ref="A103:A104"/>
    <mergeCell ref="B103:B104"/>
    <mergeCell ref="C103:E104"/>
    <mergeCell ref="F103:H103"/>
    <mergeCell ref="I103:K103"/>
    <mergeCell ref="L103:N103"/>
    <mergeCell ref="O105:Q105"/>
    <mergeCell ref="R105:R106"/>
    <mergeCell ref="S105:S106"/>
    <mergeCell ref="T105:T106"/>
    <mergeCell ref="U105:U106"/>
    <mergeCell ref="V105:V106"/>
    <mergeCell ref="A105:A106"/>
    <mergeCell ref="B105:B106"/>
    <mergeCell ref="C105:E105"/>
    <mergeCell ref="F105:H106"/>
    <mergeCell ref="I105:K105"/>
    <mergeCell ref="L105:N105"/>
    <mergeCell ref="O107:Q107"/>
    <mergeCell ref="R107:R108"/>
    <mergeCell ref="S107:S108"/>
    <mergeCell ref="T107:T108"/>
    <mergeCell ref="U107:U108"/>
    <mergeCell ref="V107:V108"/>
    <mergeCell ref="A107:A108"/>
    <mergeCell ref="B107:B108"/>
    <mergeCell ref="C107:E107"/>
    <mergeCell ref="F107:H107"/>
    <mergeCell ref="I107:K108"/>
    <mergeCell ref="L107:N107"/>
    <mergeCell ref="O109:Q110"/>
    <mergeCell ref="R109:R110"/>
    <mergeCell ref="S109:S110"/>
    <mergeCell ref="T109:T110"/>
    <mergeCell ref="U109:U110"/>
    <mergeCell ref="V109:V110"/>
    <mergeCell ref="A109:A110"/>
    <mergeCell ref="B109:B110"/>
    <mergeCell ref="C109:E109"/>
    <mergeCell ref="F109:H109"/>
    <mergeCell ref="I109:K109"/>
    <mergeCell ref="L109:N110"/>
  </mergeCells>
  <printOptions/>
  <pageMargins left="0.36" right="0.75" top="0.24" bottom="0.59" header="0.19" footer="0.5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apas3"/>
  <dimension ref="A1:X116"/>
  <sheetViews>
    <sheetView view="pageBreakPreview" zoomScale="60" zoomScaleNormal="75" zoomScalePageLayoutView="0" workbookViewId="0" topLeftCell="A1">
      <selection activeCell="V10" sqref="V10:V11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7.00390625" style="1" customWidth="1"/>
    <col min="20" max="20" width="1.7109375" style="1" customWidth="1"/>
    <col min="21" max="21" width="7.00390625" style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102" t="str">
        <f>Reg!A1</f>
        <v>LIETUVOS MOKYKLŲ ŽAIDYNĖS (VAIKINAI)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 t="s">
        <v>16</v>
      </c>
      <c r="S1" s="101"/>
      <c r="T1" s="101"/>
      <c r="U1" s="101"/>
      <c r="V1" s="101"/>
    </row>
    <row r="2" spans="1:22" ht="26.25" customHeight="1" thickBot="1">
      <c r="A2" s="2"/>
      <c r="B2" s="46"/>
      <c r="C2" s="49" t="s">
        <v>22</v>
      </c>
      <c r="D2" s="218" t="str">
        <f>IF(V4=1,B4,IF(V6=1,B6,IF(V8=1,B8,IF(V10=1,B10,IF(V12=1,B12,"")))))</f>
        <v>Lazdijų r. Seirijų A. Žmuidzinavičiaus gimnazija</v>
      </c>
      <c r="E2" s="219"/>
      <c r="F2" s="219"/>
      <c r="G2" s="219"/>
      <c r="H2" s="219"/>
      <c r="I2" s="219"/>
      <c r="J2" s="219"/>
      <c r="K2" s="219"/>
      <c r="L2" s="220"/>
      <c r="M2" s="48"/>
      <c r="N2" s="47" t="s">
        <v>23</v>
      </c>
      <c r="O2" s="218" t="str">
        <f>IF(V4=2,B4,IF(V6=2,B6,IF(V8=2,B8,IF(V10=2,B10,IF(V12=2,B12,"")))))</f>
        <v>Šilalės r. Kvėdarnos K. Jauniaus gimnazija</v>
      </c>
      <c r="P2" s="219"/>
      <c r="Q2" s="219"/>
      <c r="R2" s="219"/>
      <c r="S2" s="219"/>
      <c r="T2" s="219"/>
      <c r="U2" s="219"/>
      <c r="V2" s="220"/>
    </row>
    <row r="3" spans="2:22" ht="24" customHeight="1" thickBot="1">
      <c r="B3" s="3"/>
      <c r="C3" s="158">
        <v>1</v>
      </c>
      <c r="D3" s="158"/>
      <c r="E3" s="158"/>
      <c r="F3" s="158">
        <v>2</v>
      </c>
      <c r="G3" s="158"/>
      <c r="H3" s="158"/>
      <c r="I3" s="158">
        <v>3</v>
      </c>
      <c r="J3" s="158"/>
      <c r="K3" s="158"/>
      <c r="L3" s="158">
        <v>4</v>
      </c>
      <c r="M3" s="158"/>
      <c r="N3" s="158"/>
      <c r="O3" s="158">
        <v>5</v>
      </c>
      <c r="P3" s="158"/>
      <c r="Q3" s="158"/>
      <c r="R3" s="4" t="s">
        <v>0</v>
      </c>
      <c r="S3" s="221" t="s">
        <v>1</v>
      </c>
      <c r="T3" s="222"/>
      <c r="U3" s="222"/>
      <c r="V3" s="4" t="s">
        <v>2</v>
      </c>
    </row>
    <row r="4" spans="1:22" ht="36.75" customHeight="1">
      <c r="A4" s="204">
        <v>1</v>
      </c>
      <c r="B4" s="205" t="str">
        <f>IF(Reg!B7=0,"",Reg!B7)</f>
        <v>Kėdainių Atžalyno gimnazija</v>
      </c>
      <c r="C4" s="206" t="s">
        <v>3</v>
      </c>
      <c r="D4" s="207"/>
      <c r="E4" s="208"/>
      <c r="F4" s="209" t="str">
        <f>IF((F5+H5)=0,"",IF((F5-H5)&gt;0,"1","0"))</f>
        <v>0</v>
      </c>
      <c r="G4" s="210"/>
      <c r="H4" s="211"/>
      <c r="I4" s="209" t="str">
        <f>IF((I5+K5)=0,"",IF((I5-K5)&gt;0,"1","0"))</f>
        <v>0</v>
      </c>
      <c r="J4" s="210"/>
      <c r="K4" s="211"/>
      <c r="L4" s="209" t="str">
        <f>IF((L5+N5)=0,"",IF((L5-N5)&gt;0,"1","0"))</f>
        <v>0</v>
      </c>
      <c r="M4" s="210"/>
      <c r="N4" s="211"/>
      <c r="O4" s="209">
        <f>IF((O5+Q5)=0,"",IF((O5-Q5)&gt;0,"1","0"))</f>
      </c>
      <c r="P4" s="210"/>
      <c r="Q4" s="212"/>
      <c r="R4" s="213">
        <f>IF(F4="","",IF(I4="",(F4),IF(L4="",(I4+F4),IF(O4="",(L4+I4+F4),(F4+I4+L4+O4)))))</f>
        <v>0</v>
      </c>
      <c r="S4" s="214">
        <f>IF(F5="","",(F5+I5+L5+O5))</f>
        <v>2</v>
      </c>
      <c r="T4" s="215" t="s">
        <v>4</v>
      </c>
      <c r="U4" s="216">
        <f>IF(H5="","",(H5+K5+N5+Q5))</f>
        <v>6</v>
      </c>
      <c r="V4" s="217">
        <v>4</v>
      </c>
    </row>
    <row r="5" spans="1:22" ht="36.75" customHeight="1">
      <c r="A5" s="167"/>
      <c r="B5" s="169"/>
      <c r="C5" s="199"/>
      <c r="D5" s="200"/>
      <c r="E5" s="201"/>
      <c r="F5" s="50">
        <v>1</v>
      </c>
      <c r="G5" s="104" t="s">
        <v>4</v>
      </c>
      <c r="H5" s="51">
        <v>2</v>
      </c>
      <c r="I5" s="50">
        <v>1</v>
      </c>
      <c r="J5" s="104" t="s">
        <v>4</v>
      </c>
      <c r="K5" s="51">
        <v>2</v>
      </c>
      <c r="L5" s="50">
        <v>0</v>
      </c>
      <c r="M5" s="104" t="s">
        <v>4</v>
      </c>
      <c r="N5" s="51">
        <v>2</v>
      </c>
      <c r="O5" s="50"/>
      <c r="P5" s="104" t="s">
        <v>4</v>
      </c>
      <c r="Q5" s="52"/>
      <c r="R5" s="180"/>
      <c r="S5" s="195"/>
      <c r="T5" s="196"/>
      <c r="U5" s="197"/>
      <c r="V5" s="198"/>
    </row>
    <row r="6" spans="1:22" ht="36.75" customHeight="1">
      <c r="A6" s="167">
        <v>2</v>
      </c>
      <c r="B6" s="202" t="str">
        <f>IF(Reg!B18=0,"",Reg!B18)</f>
        <v>Lazdijų r. Seirijų A. Žmuidzinavičiaus gimnazija</v>
      </c>
      <c r="C6" s="171" t="str">
        <f>IF(F4="","",IF(F4="1","0","1"))</f>
        <v>1</v>
      </c>
      <c r="D6" s="172"/>
      <c r="E6" s="173"/>
      <c r="F6" s="174" t="s">
        <v>3</v>
      </c>
      <c r="G6" s="175"/>
      <c r="H6" s="190"/>
      <c r="I6" s="171" t="str">
        <f>IF((I7+K7)=0,"",IF((I7-K7)&gt;0,"1","0"))</f>
        <v>1</v>
      </c>
      <c r="J6" s="172"/>
      <c r="K6" s="173"/>
      <c r="L6" s="171" t="str">
        <f>IF((L7+N7)=0,"",IF((L7-N7)&gt;0,"1","0"))</f>
        <v>1</v>
      </c>
      <c r="M6" s="172"/>
      <c r="N6" s="173"/>
      <c r="O6" s="171">
        <f>IF((O7+Q7)=0,"",IF((O7-Q7)&gt;0,"1","0"))</f>
      </c>
      <c r="P6" s="172"/>
      <c r="Q6" s="194"/>
      <c r="R6" s="180">
        <f>IF(C6="","",IF(I6="",(C6),IF(L6="",(C6+I6),IF(O6="",(L6+I6+C6),(O6+L6+I6+C6)))))</f>
        <v>3</v>
      </c>
      <c r="S6" s="182">
        <f>IF(C7="","",(C7+I7+L7+O7))</f>
        <v>6</v>
      </c>
      <c r="T6" s="184" t="s">
        <v>4</v>
      </c>
      <c r="U6" s="186">
        <f>IF(E7="","",(E7+K7+N7+Q7))</f>
        <v>3</v>
      </c>
      <c r="V6" s="188">
        <v>1</v>
      </c>
    </row>
    <row r="7" spans="1:22" ht="36.75" customHeight="1">
      <c r="A7" s="167"/>
      <c r="B7" s="203"/>
      <c r="C7" s="106">
        <f>IF(H5="","",H5)</f>
        <v>2</v>
      </c>
      <c r="D7" s="105" t="s">
        <v>4</v>
      </c>
      <c r="E7" s="107">
        <f>IF(F5="","",F5)</f>
        <v>1</v>
      </c>
      <c r="F7" s="191"/>
      <c r="G7" s="192"/>
      <c r="H7" s="193"/>
      <c r="I7" s="53">
        <v>2</v>
      </c>
      <c r="J7" s="105" t="s">
        <v>4</v>
      </c>
      <c r="K7" s="54">
        <v>1</v>
      </c>
      <c r="L7" s="53">
        <v>2</v>
      </c>
      <c r="M7" s="108" t="s">
        <v>4</v>
      </c>
      <c r="N7" s="54">
        <v>1</v>
      </c>
      <c r="O7" s="53"/>
      <c r="P7" s="108" t="s">
        <v>4</v>
      </c>
      <c r="Q7" s="55"/>
      <c r="R7" s="180"/>
      <c r="S7" s="195"/>
      <c r="T7" s="196"/>
      <c r="U7" s="197"/>
      <c r="V7" s="198"/>
    </row>
    <row r="8" spans="1:22" ht="36.75" customHeight="1">
      <c r="A8" s="167">
        <v>3</v>
      </c>
      <c r="B8" s="169" t="str">
        <f>IF(Reg!B23=0,"",Reg!B23)</f>
        <v>Alytaus Šv. Benedikto gimnazija</v>
      </c>
      <c r="C8" s="171" t="str">
        <f>IF(I4="","",IF(I4="1","0","1"))</f>
        <v>1</v>
      </c>
      <c r="D8" s="172"/>
      <c r="E8" s="173"/>
      <c r="F8" s="171" t="str">
        <f>IF(I6="","",IF(I6="1","0","1"))</f>
        <v>0</v>
      </c>
      <c r="G8" s="172"/>
      <c r="H8" s="173"/>
      <c r="I8" s="191" t="s">
        <v>3</v>
      </c>
      <c r="J8" s="192"/>
      <c r="K8" s="193"/>
      <c r="L8" s="171" t="str">
        <f>IF((L9+N9)=0,"",IF((L9-N9)&gt;0,"1","0"))</f>
        <v>0</v>
      </c>
      <c r="M8" s="172"/>
      <c r="N8" s="173"/>
      <c r="O8" s="171">
        <f>IF((O9+Q9)=0,"",IF((O9-Q9)&gt;0,"1","0"))</f>
      </c>
      <c r="P8" s="172"/>
      <c r="Q8" s="194"/>
      <c r="R8" s="180">
        <f>IF(F8="","",IF(F8="",(C8),IF(L8="",(C8+F8),IF(O8="",(L8+F8+C8),(L8+F8+C8+O8)))))</f>
        <v>1</v>
      </c>
      <c r="S8" s="182">
        <f>IF(F9="","",(C9+F9+L9+O9))</f>
        <v>4</v>
      </c>
      <c r="T8" s="184" t="s">
        <v>4</v>
      </c>
      <c r="U8" s="186">
        <f>IF(H9="","",(E9+H9+N9+Q9))</f>
        <v>5</v>
      </c>
      <c r="V8" s="188">
        <v>3</v>
      </c>
    </row>
    <row r="9" spans="1:22" ht="36.75" customHeight="1">
      <c r="A9" s="167"/>
      <c r="B9" s="169"/>
      <c r="C9" s="109">
        <f>IF(K5="","",K5)</f>
        <v>2</v>
      </c>
      <c r="D9" s="104" t="s">
        <v>4</v>
      </c>
      <c r="E9" s="110">
        <f>IF(I5="","",I5)</f>
        <v>1</v>
      </c>
      <c r="F9" s="109">
        <f>IF(K7="","",K7)</f>
        <v>1</v>
      </c>
      <c r="G9" s="104" t="s">
        <v>4</v>
      </c>
      <c r="H9" s="110">
        <f>IF(I7="","",I7)</f>
        <v>2</v>
      </c>
      <c r="I9" s="199"/>
      <c r="J9" s="200"/>
      <c r="K9" s="201"/>
      <c r="L9" s="50">
        <v>1</v>
      </c>
      <c r="M9" s="104" t="s">
        <v>4</v>
      </c>
      <c r="N9" s="51">
        <v>2</v>
      </c>
      <c r="O9" s="50"/>
      <c r="P9" s="104" t="s">
        <v>4</v>
      </c>
      <c r="Q9" s="52"/>
      <c r="R9" s="180"/>
      <c r="S9" s="195"/>
      <c r="T9" s="196"/>
      <c r="U9" s="197"/>
      <c r="V9" s="198"/>
    </row>
    <row r="10" spans="1:22" ht="36.75" customHeight="1">
      <c r="A10" s="167">
        <v>4</v>
      </c>
      <c r="B10" s="169" t="str">
        <f>IF(Reg!B34=0,"",Reg!B34)</f>
        <v>Šilalės r. Kvėdarnos K. Jauniaus gimnazija</v>
      </c>
      <c r="C10" s="171" t="str">
        <f>IF(L4="","",IF(L4="1","0","1"))</f>
        <v>1</v>
      </c>
      <c r="D10" s="172"/>
      <c r="E10" s="173"/>
      <c r="F10" s="171" t="str">
        <f>IF(L6="","",IF(L6="1","0","1"))</f>
        <v>0</v>
      </c>
      <c r="G10" s="172"/>
      <c r="H10" s="173"/>
      <c r="I10" s="171" t="str">
        <f>IF(L8="","",IF(L8="1","0","1"))</f>
        <v>1</v>
      </c>
      <c r="J10" s="172"/>
      <c r="K10" s="173"/>
      <c r="L10" s="174" t="s">
        <v>3</v>
      </c>
      <c r="M10" s="175"/>
      <c r="N10" s="190"/>
      <c r="O10" s="171">
        <f>IF((O11+Q11)=0,"",IF((O11-Q11)&gt;0,"1","0"))</f>
      </c>
      <c r="P10" s="172"/>
      <c r="Q10" s="194"/>
      <c r="R10" s="180">
        <f>IF(I10="","",IF(F10="",(C10),IF(I10="",(C10+F10),IF(O10="",(I10+F10+C10),(I10+F10+C10+O10)))))</f>
        <v>2</v>
      </c>
      <c r="S10" s="182">
        <f>IF(I11="","",(C11+F11+I11+O11))</f>
        <v>5</v>
      </c>
      <c r="T10" s="184" t="s">
        <v>4</v>
      </c>
      <c r="U10" s="186">
        <f>IF(K11="","",(E11+H11+K11+Q11))</f>
        <v>3</v>
      </c>
      <c r="V10" s="188">
        <v>2</v>
      </c>
    </row>
    <row r="11" spans="1:22" ht="36.75" customHeight="1">
      <c r="A11" s="167"/>
      <c r="B11" s="169"/>
      <c r="C11" s="106">
        <f>IF(N5="","",N5)</f>
        <v>2</v>
      </c>
      <c r="D11" s="108" t="s">
        <v>4</v>
      </c>
      <c r="E11" s="107">
        <f>IF(L5="","",L5)</f>
        <v>0</v>
      </c>
      <c r="F11" s="106">
        <f>IF(N7="","",N7)</f>
        <v>1</v>
      </c>
      <c r="G11" s="108" t="s">
        <v>4</v>
      </c>
      <c r="H11" s="107">
        <f>IF(L7="","",L7)</f>
        <v>2</v>
      </c>
      <c r="I11" s="106">
        <f>IF(N9="","",N9)</f>
        <v>2</v>
      </c>
      <c r="J11" s="108" t="s">
        <v>4</v>
      </c>
      <c r="K11" s="107">
        <f>IF(L9="","",L9)</f>
        <v>1</v>
      </c>
      <c r="L11" s="191"/>
      <c r="M11" s="192"/>
      <c r="N11" s="193"/>
      <c r="O11" s="53"/>
      <c r="P11" s="108" t="s">
        <v>4</v>
      </c>
      <c r="Q11" s="55"/>
      <c r="R11" s="180"/>
      <c r="S11" s="195"/>
      <c r="T11" s="196"/>
      <c r="U11" s="197"/>
      <c r="V11" s="198"/>
    </row>
    <row r="12" spans="1:22" ht="36.75" customHeight="1">
      <c r="A12" s="167">
        <v>5</v>
      </c>
      <c r="B12" s="169">
        <f>IF(Reg!B42=0,"",Reg!B42)</f>
      </c>
      <c r="C12" s="171">
        <f>IF(O4="","",IF(O4="1","0","1"))</f>
      </c>
      <c r="D12" s="172"/>
      <c r="E12" s="173"/>
      <c r="F12" s="171">
        <f>IF(O6="","",IF(O6="1","0","1"))</f>
      </c>
      <c r="G12" s="172"/>
      <c r="H12" s="173"/>
      <c r="I12" s="171">
        <f>IF(O8="","",IF(O8="1","0","1"))</f>
      </c>
      <c r="J12" s="172"/>
      <c r="K12" s="173"/>
      <c r="L12" s="171">
        <f>IF(O10="","",IF(O10="1","0","1"))</f>
      </c>
      <c r="M12" s="172"/>
      <c r="N12" s="173"/>
      <c r="O12" s="174" t="s">
        <v>3</v>
      </c>
      <c r="P12" s="175"/>
      <c r="Q12" s="176"/>
      <c r="R12" s="180">
        <f>IF(L12="","",IF(F12="",(C12),IF(I12="",(C12+F12),IF(L12="",(I12+F12+C12),(I12+F12+C12+L12)))))</f>
      </c>
      <c r="S12" s="182">
        <f>IF(L13="","",(C13+F13+I13+L13))</f>
      </c>
      <c r="T12" s="184" t="s">
        <v>4</v>
      </c>
      <c r="U12" s="186">
        <f>IF(N13="","",(E13+H13+K13+N13))</f>
      </c>
      <c r="V12" s="188"/>
    </row>
    <row r="13" spans="1:22" ht="36.75" customHeight="1" thickBot="1">
      <c r="A13" s="168"/>
      <c r="B13" s="170"/>
      <c r="C13" s="111">
        <f>IF(Q5="","",Q5)</f>
      </c>
      <c r="D13" s="112" t="s">
        <v>4</v>
      </c>
      <c r="E13" s="113">
        <f>IF(O5="","",O5)</f>
      </c>
      <c r="F13" s="111">
        <f>IF(Q7="","",Q7)</f>
      </c>
      <c r="G13" s="112" t="s">
        <v>4</v>
      </c>
      <c r="H13" s="113">
        <f>IF(O7="","",O7)</f>
      </c>
      <c r="I13" s="111">
        <f>IF(Q9="","",Q9)</f>
      </c>
      <c r="J13" s="112" t="s">
        <v>4</v>
      </c>
      <c r="K13" s="113">
        <f>IF(O9="","",O9)</f>
      </c>
      <c r="L13" s="111">
        <f>IF(Q11="","",Q11)</f>
      </c>
      <c r="M13" s="112" t="s">
        <v>4</v>
      </c>
      <c r="N13" s="113">
        <f>IF(O11="","",O11)</f>
      </c>
      <c r="O13" s="177"/>
      <c r="P13" s="178"/>
      <c r="Q13" s="179"/>
      <c r="R13" s="181"/>
      <c r="S13" s="183"/>
      <c r="T13" s="185"/>
      <c r="U13" s="187"/>
      <c r="V13" s="189"/>
    </row>
    <row r="14" spans="1:22" ht="30">
      <c r="A14" s="5"/>
      <c r="B14" s="6" t="s">
        <v>50</v>
      </c>
      <c r="C14" s="114" t="s">
        <v>46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5"/>
      <c r="Q14" s="115"/>
      <c r="R14" s="115"/>
      <c r="S14" s="115"/>
      <c r="T14" s="115"/>
      <c r="U14" s="115"/>
      <c r="V14" s="7"/>
    </row>
    <row r="15" spans="1:21" ht="17.25" customHeight="1">
      <c r="A15" s="5"/>
      <c r="B15" s="6" t="s">
        <v>5</v>
      </c>
      <c r="C15" s="114" t="s">
        <v>47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6"/>
      <c r="P15" s="116"/>
      <c r="Q15" s="116"/>
      <c r="R15" s="116"/>
      <c r="S15" s="116"/>
      <c r="T15" s="116"/>
      <c r="U15" s="116"/>
    </row>
    <row r="16" spans="1:21" ht="20.25" customHeight="1">
      <c r="A16" s="5"/>
      <c r="B16" s="6" t="s">
        <v>6</v>
      </c>
      <c r="C16" s="114" t="s">
        <v>48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6"/>
      <c r="P16" s="116"/>
      <c r="Q16" s="116"/>
      <c r="R16" s="116"/>
      <c r="S16" s="116"/>
      <c r="T16" s="116"/>
      <c r="U16" s="116"/>
    </row>
    <row r="17" spans="2:22" ht="24" customHeight="1">
      <c r="B17" s="8" t="s">
        <v>7</v>
      </c>
      <c r="C17" s="117" t="s">
        <v>49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18"/>
      <c r="Q17" s="118"/>
      <c r="R17" s="119"/>
      <c r="S17" s="165"/>
      <c r="T17" s="166"/>
      <c r="U17" s="166"/>
      <c r="V17" s="4"/>
    </row>
    <row r="18" spans="1:24" ht="12.75">
      <c r="A18" s="158"/>
      <c r="B18" s="159"/>
      <c r="C18" s="161"/>
      <c r="D18" s="161"/>
      <c r="E18" s="16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158"/>
      <c r="U18" s="158"/>
      <c r="V18" s="158"/>
      <c r="W18" s="9"/>
      <c r="X18" s="9"/>
    </row>
    <row r="19" spans="1:24" ht="12.75">
      <c r="A19" s="158"/>
      <c r="B19" s="159"/>
      <c r="C19" s="161"/>
      <c r="D19" s="161"/>
      <c r="E19" s="16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58"/>
      <c r="S19" s="158"/>
      <c r="T19" s="158"/>
      <c r="U19" s="158"/>
      <c r="V19" s="158"/>
      <c r="W19" s="9"/>
      <c r="X19" s="9"/>
    </row>
    <row r="20" spans="1:24" ht="12.75">
      <c r="A20" s="158"/>
      <c r="B20" s="159"/>
      <c r="C20" s="160"/>
      <c r="D20" s="160"/>
      <c r="E20" s="160"/>
      <c r="F20" s="161"/>
      <c r="G20" s="161"/>
      <c r="H20" s="161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158"/>
      <c r="U20" s="158"/>
      <c r="V20" s="158"/>
      <c r="W20" s="9"/>
      <c r="X20" s="9"/>
    </row>
    <row r="21" spans="1:24" ht="12.75">
      <c r="A21" s="158"/>
      <c r="B21" s="159"/>
      <c r="C21" s="10"/>
      <c r="D21" s="10"/>
      <c r="E21" s="10"/>
      <c r="F21" s="161"/>
      <c r="G21" s="161"/>
      <c r="H21" s="161"/>
      <c r="I21" s="10"/>
      <c r="J21" s="10"/>
      <c r="K21" s="10"/>
      <c r="L21" s="10"/>
      <c r="M21" s="10"/>
      <c r="N21" s="10"/>
      <c r="O21" s="10"/>
      <c r="P21" s="10"/>
      <c r="Q21" s="10"/>
      <c r="R21" s="158"/>
      <c r="S21" s="158"/>
      <c r="T21" s="158"/>
      <c r="U21" s="158"/>
      <c r="V21" s="158"/>
      <c r="W21" s="9"/>
      <c r="X21" s="9"/>
    </row>
    <row r="22" spans="1:24" ht="12.75">
      <c r="A22" s="158"/>
      <c r="B22" s="159"/>
      <c r="C22" s="160"/>
      <c r="D22" s="160"/>
      <c r="E22" s="160"/>
      <c r="F22" s="160"/>
      <c r="G22" s="160"/>
      <c r="H22" s="160"/>
      <c r="I22" s="161"/>
      <c r="J22" s="161"/>
      <c r="K22" s="161"/>
      <c r="L22" s="160"/>
      <c r="M22" s="160"/>
      <c r="N22" s="160"/>
      <c r="O22" s="160"/>
      <c r="P22" s="160"/>
      <c r="Q22" s="160"/>
      <c r="R22" s="158"/>
      <c r="S22" s="158"/>
      <c r="T22" s="158"/>
      <c r="U22" s="158"/>
      <c r="V22" s="158"/>
      <c r="W22" s="9"/>
      <c r="X22" s="9"/>
    </row>
    <row r="23" spans="1:24" ht="12.75">
      <c r="A23" s="158"/>
      <c r="B23" s="159"/>
      <c r="C23" s="10"/>
      <c r="D23" s="10"/>
      <c r="E23" s="10"/>
      <c r="F23" s="10"/>
      <c r="G23" s="10"/>
      <c r="H23" s="10"/>
      <c r="I23" s="161"/>
      <c r="J23" s="161"/>
      <c r="K23" s="161"/>
      <c r="L23" s="10"/>
      <c r="M23" s="10"/>
      <c r="N23" s="10"/>
      <c r="O23" s="10"/>
      <c r="P23" s="10"/>
      <c r="Q23" s="10"/>
      <c r="R23" s="158"/>
      <c r="S23" s="158"/>
      <c r="T23" s="158"/>
      <c r="U23" s="158"/>
      <c r="V23" s="158"/>
      <c r="W23" s="9"/>
      <c r="X23" s="9"/>
    </row>
    <row r="24" spans="1:24" ht="12.7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1"/>
      <c r="N24" s="161"/>
      <c r="O24" s="161"/>
      <c r="P24" s="161"/>
      <c r="Q24" s="161"/>
      <c r="R24" s="158"/>
      <c r="S24" s="158"/>
      <c r="T24" s="158"/>
      <c r="U24" s="158"/>
      <c r="V24" s="158"/>
      <c r="W24" s="9"/>
      <c r="X24" s="9"/>
    </row>
    <row r="25" spans="1:24" ht="12.75">
      <c r="A25" s="158"/>
      <c r="B25" s="159"/>
      <c r="C25" s="10"/>
      <c r="D25" s="10"/>
      <c r="E25" s="10"/>
      <c r="F25" s="10"/>
      <c r="G25" s="10"/>
      <c r="H25" s="10"/>
      <c r="I25" s="10"/>
      <c r="J25" s="10"/>
      <c r="K25" s="10"/>
      <c r="L25" s="161"/>
      <c r="M25" s="161"/>
      <c r="N25" s="161"/>
      <c r="O25" s="161"/>
      <c r="P25" s="161"/>
      <c r="Q25" s="161"/>
      <c r="R25" s="158"/>
      <c r="S25" s="158"/>
      <c r="T25" s="158"/>
      <c r="U25" s="158"/>
      <c r="V25" s="158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3"/>
      <c r="S31" s="162"/>
      <c r="T31" s="163"/>
      <c r="U31" s="163"/>
      <c r="V31" s="13"/>
      <c r="W31" s="9"/>
      <c r="X31" s="9"/>
    </row>
    <row r="32" spans="1:24" ht="12.75">
      <c r="A32" s="158"/>
      <c r="B32" s="159"/>
      <c r="C32" s="161"/>
      <c r="D32" s="161"/>
      <c r="E32" s="16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158"/>
      <c r="U32" s="158"/>
      <c r="V32" s="158"/>
      <c r="W32" s="9"/>
      <c r="X32" s="9"/>
    </row>
    <row r="33" spans="1:24" ht="12.75">
      <c r="A33" s="158"/>
      <c r="B33" s="159"/>
      <c r="C33" s="161"/>
      <c r="D33" s="161"/>
      <c r="E33" s="16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58"/>
      <c r="S33" s="158"/>
      <c r="T33" s="158"/>
      <c r="U33" s="158"/>
      <c r="V33" s="158"/>
      <c r="W33" s="9"/>
      <c r="X33" s="9"/>
    </row>
    <row r="34" spans="1:24" ht="12.75">
      <c r="A34" s="158"/>
      <c r="B34" s="159"/>
      <c r="C34" s="160"/>
      <c r="D34" s="160"/>
      <c r="E34" s="160"/>
      <c r="F34" s="161"/>
      <c r="G34" s="161"/>
      <c r="H34" s="161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158"/>
      <c r="U34" s="158"/>
      <c r="V34" s="158"/>
      <c r="W34" s="9"/>
      <c r="X34" s="9"/>
    </row>
    <row r="35" spans="1:24" ht="12.75">
      <c r="A35" s="158"/>
      <c r="B35" s="159"/>
      <c r="C35" s="10"/>
      <c r="D35" s="10"/>
      <c r="E35" s="10"/>
      <c r="F35" s="161"/>
      <c r="G35" s="161"/>
      <c r="H35" s="161"/>
      <c r="I35" s="10"/>
      <c r="J35" s="10"/>
      <c r="K35" s="10"/>
      <c r="L35" s="10"/>
      <c r="M35" s="10"/>
      <c r="N35" s="10"/>
      <c r="O35" s="10"/>
      <c r="P35" s="10"/>
      <c r="Q35" s="10"/>
      <c r="R35" s="158"/>
      <c r="S35" s="158"/>
      <c r="T35" s="158"/>
      <c r="U35" s="158"/>
      <c r="V35" s="158"/>
      <c r="W35" s="9"/>
      <c r="X35" s="9"/>
    </row>
    <row r="36" spans="1:24" ht="12.75">
      <c r="A36" s="158"/>
      <c r="B36" s="159"/>
      <c r="C36" s="160"/>
      <c r="D36" s="160"/>
      <c r="E36" s="160"/>
      <c r="F36" s="160"/>
      <c r="G36" s="160"/>
      <c r="H36" s="160"/>
      <c r="I36" s="161"/>
      <c r="J36" s="161"/>
      <c r="K36" s="161"/>
      <c r="L36" s="160"/>
      <c r="M36" s="160"/>
      <c r="N36" s="160"/>
      <c r="O36" s="160"/>
      <c r="P36" s="160"/>
      <c r="Q36" s="160"/>
      <c r="R36" s="158"/>
      <c r="S36" s="158"/>
      <c r="T36" s="158"/>
      <c r="U36" s="158"/>
      <c r="V36" s="158"/>
      <c r="W36" s="9"/>
      <c r="X36" s="9"/>
    </row>
    <row r="37" spans="1:24" ht="12.75">
      <c r="A37" s="158"/>
      <c r="B37" s="159"/>
      <c r="C37" s="10"/>
      <c r="D37" s="10"/>
      <c r="E37" s="10"/>
      <c r="F37" s="10"/>
      <c r="G37" s="10"/>
      <c r="H37" s="10"/>
      <c r="I37" s="161"/>
      <c r="J37" s="161"/>
      <c r="K37" s="161"/>
      <c r="L37" s="10"/>
      <c r="M37" s="10"/>
      <c r="N37" s="10"/>
      <c r="O37" s="10"/>
      <c r="P37" s="10"/>
      <c r="Q37" s="10"/>
      <c r="R37" s="158"/>
      <c r="S37" s="158"/>
      <c r="T37" s="158"/>
      <c r="U37" s="158"/>
      <c r="V37" s="158"/>
      <c r="W37" s="9"/>
      <c r="X37" s="9"/>
    </row>
    <row r="38" spans="1:24" ht="12.75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61"/>
      <c r="N38" s="161"/>
      <c r="O38" s="161"/>
      <c r="P38" s="161"/>
      <c r="Q38" s="161"/>
      <c r="R38" s="158"/>
      <c r="S38" s="158"/>
      <c r="T38" s="158"/>
      <c r="U38" s="158"/>
      <c r="V38" s="158"/>
      <c r="W38" s="9"/>
      <c r="X38" s="9"/>
    </row>
    <row r="39" spans="1:24" ht="12.75">
      <c r="A39" s="158"/>
      <c r="B39" s="159"/>
      <c r="C39" s="10"/>
      <c r="D39" s="10"/>
      <c r="E39" s="10"/>
      <c r="F39" s="10"/>
      <c r="G39" s="10"/>
      <c r="H39" s="10"/>
      <c r="I39" s="10"/>
      <c r="J39" s="10"/>
      <c r="K39" s="10"/>
      <c r="L39" s="161"/>
      <c r="M39" s="161"/>
      <c r="N39" s="161"/>
      <c r="O39" s="161"/>
      <c r="P39" s="161"/>
      <c r="Q39" s="161"/>
      <c r="R39" s="158"/>
      <c r="S39" s="158"/>
      <c r="T39" s="158"/>
      <c r="U39" s="158"/>
      <c r="V39" s="158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3"/>
      <c r="S45" s="162"/>
      <c r="T45" s="163"/>
      <c r="U45" s="163"/>
      <c r="V45" s="13"/>
      <c r="W45" s="9"/>
      <c r="X45" s="9"/>
    </row>
    <row r="46" spans="1:24" ht="12.75">
      <c r="A46" s="158"/>
      <c r="B46" s="159"/>
      <c r="C46" s="161"/>
      <c r="D46" s="161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8"/>
      <c r="S46" s="158"/>
      <c r="T46" s="158"/>
      <c r="U46" s="158"/>
      <c r="V46" s="158"/>
      <c r="W46" s="9"/>
      <c r="X46" s="9"/>
    </row>
    <row r="47" spans="1:24" ht="12.75">
      <c r="A47" s="158"/>
      <c r="B47" s="159"/>
      <c r="C47" s="161"/>
      <c r="D47" s="161"/>
      <c r="E47" s="16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8"/>
      <c r="S47" s="158"/>
      <c r="T47" s="158"/>
      <c r="U47" s="158"/>
      <c r="V47" s="158"/>
      <c r="W47" s="9"/>
      <c r="X47" s="9"/>
    </row>
    <row r="48" spans="1:24" ht="12.75">
      <c r="A48" s="158"/>
      <c r="B48" s="159"/>
      <c r="C48" s="160"/>
      <c r="D48" s="160"/>
      <c r="E48" s="160"/>
      <c r="F48" s="161"/>
      <c r="G48" s="161"/>
      <c r="H48" s="161"/>
      <c r="I48" s="160"/>
      <c r="J48" s="160"/>
      <c r="K48" s="160"/>
      <c r="L48" s="160"/>
      <c r="M48" s="160"/>
      <c r="N48" s="160"/>
      <c r="O48" s="160"/>
      <c r="P48" s="160"/>
      <c r="Q48" s="160"/>
      <c r="R48" s="158"/>
      <c r="S48" s="158"/>
      <c r="T48" s="158"/>
      <c r="U48" s="158"/>
      <c r="V48" s="158"/>
      <c r="W48" s="9"/>
      <c r="X48" s="9"/>
    </row>
    <row r="49" spans="1:24" ht="12.75">
      <c r="A49" s="158"/>
      <c r="B49" s="159"/>
      <c r="C49" s="10"/>
      <c r="D49" s="10"/>
      <c r="E49" s="10"/>
      <c r="F49" s="161"/>
      <c r="G49" s="161"/>
      <c r="H49" s="161"/>
      <c r="I49" s="10"/>
      <c r="J49" s="10"/>
      <c r="K49" s="10"/>
      <c r="L49" s="10"/>
      <c r="M49" s="10"/>
      <c r="N49" s="10"/>
      <c r="O49" s="10"/>
      <c r="P49" s="10"/>
      <c r="Q49" s="10"/>
      <c r="R49" s="158"/>
      <c r="S49" s="158"/>
      <c r="T49" s="158"/>
      <c r="U49" s="158"/>
      <c r="V49" s="158"/>
      <c r="W49" s="9"/>
      <c r="X49" s="9"/>
    </row>
    <row r="50" spans="1:24" ht="12.75">
      <c r="A50" s="158"/>
      <c r="B50" s="159"/>
      <c r="C50" s="160"/>
      <c r="D50" s="160"/>
      <c r="E50" s="160"/>
      <c r="F50" s="160"/>
      <c r="G50" s="160"/>
      <c r="H50" s="160"/>
      <c r="I50" s="161"/>
      <c r="J50" s="161"/>
      <c r="K50" s="161"/>
      <c r="L50" s="160"/>
      <c r="M50" s="160"/>
      <c r="N50" s="160"/>
      <c r="O50" s="160"/>
      <c r="P50" s="160"/>
      <c r="Q50" s="160"/>
      <c r="R50" s="158"/>
      <c r="S50" s="158"/>
      <c r="T50" s="158"/>
      <c r="U50" s="158"/>
      <c r="V50" s="158"/>
      <c r="W50" s="9"/>
      <c r="X50" s="9"/>
    </row>
    <row r="51" spans="1:24" ht="12.75">
      <c r="A51" s="158"/>
      <c r="B51" s="159"/>
      <c r="C51" s="10"/>
      <c r="D51" s="10"/>
      <c r="E51" s="10"/>
      <c r="F51" s="10"/>
      <c r="G51" s="10"/>
      <c r="H51" s="10"/>
      <c r="I51" s="161"/>
      <c r="J51" s="161"/>
      <c r="K51" s="161"/>
      <c r="L51" s="10"/>
      <c r="M51" s="10"/>
      <c r="N51" s="10"/>
      <c r="O51" s="10"/>
      <c r="P51" s="10"/>
      <c r="Q51" s="10"/>
      <c r="R51" s="158"/>
      <c r="S51" s="158"/>
      <c r="T51" s="158"/>
      <c r="U51" s="158"/>
      <c r="V51" s="158"/>
      <c r="W51" s="9"/>
      <c r="X51" s="9"/>
    </row>
    <row r="52" spans="1:24" ht="12.75">
      <c r="A52" s="158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58"/>
      <c r="S52" s="158"/>
      <c r="T52" s="158"/>
      <c r="U52" s="158"/>
      <c r="V52" s="158"/>
      <c r="W52" s="9"/>
      <c r="X52" s="9"/>
    </row>
    <row r="53" spans="1:24" ht="12.75">
      <c r="A53" s="158"/>
      <c r="B53" s="159"/>
      <c r="C53" s="10"/>
      <c r="D53" s="10"/>
      <c r="E53" s="10"/>
      <c r="F53" s="10"/>
      <c r="G53" s="10"/>
      <c r="H53" s="10"/>
      <c r="I53" s="10"/>
      <c r="J53" s="10"/>
      <c r="K53" s="10"/>
      <c r="L53" s="161"/>
      <c r="M53" s="161"/>
      <c r="N53" s="161"/>
      <c r="O53" s="161"/>
      <c r="P53" s="161"/>
      <c r="Q53" s="161"/>
      <c r="R53" s="158"/>
      <c r="S53" s="158"/>
      <c r="T53" s="158"/>
      <c r="U53" s="158"/>
      <c r="V53" s="158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9"/>
    </row>
    <row r="60" spans="1:24" ht="24.75" customHeight="1">
      <c r="A60" s="9"/>
      <c r="B60" s="1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3"/>
      <c r="S60" s="162"/>
      <c r="T60" s="163"/>
      <c r="U60" s="163"/>
      <c r="V60" s="13"/>
      <c r="W60" s="9"/>
      <c r="X60" s="9"/>
    </row>
    <row r="61" spans="1:23" ht="12.75">
      <c r="A61" s="158"/>
      <c r="B61" s="159"/>
      <c r="C61" s="161"/>
      <c r="D61" s="161"/>
      <c r="E61" s="16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58"/>
      <c r="S61" s="158"/>
      <c r="T61" s="158"/>
      <c r="U61" s="158"/>
      <c r="V61" s="158"/>
      <c r="W61" s="9"/>
    </row>
    <row r="62" spans="1:23" ht="12.75">
      <c r="A62" s="158"/>
      <c r="B62" s="159"/>
      <c r="C62" s="161"/>
      <c r="D62" s="161"/>
      <c r="E62" s="16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58"/>
      <c r="S62" s="158"/>
      <c r="T62" s="158"/>
      <c r="U62" s="158"/>
      <c r="V62" s="158"/>
      <c r="W62" s="9"/>
    </row>
    <row r="63" spans="1:23" ht="12.75">
      <c r="A63" s="158"/>
      <c r="B63" s="159"/>
      <c r="C63" s="160"/>
      <c r="D63" s="160"/>
      <c r="E63" s="160"/>
      <c r="F63" s="161"/>
      <c r="G63" s="161"/>
      <c r="H63" s="161"/>
      <c r="I63" s="160"/>
      <c r="J63" s="160"/>
      <c r="K63" s="160"/>
      <c r="L63" s="160"/>
      <c r="M63" s="160"/>
      <c r="N63" s="160"/>
      <c r="O63" s="160"/>
      <c r="P63" s="160"/>
      <c r="Q63" s="160"/>
      <c r="R63" s="158"/>
      <c r="S63" s="158"/>
      <c r="T63" s="158"/>
      <c r="U63" s="158"/>
      <c r="V63" s="158"/>
      <c r="W63" s="9"/>
    </row>
    <row r="64" spans="1:23" ht="12.75">
      <c r="A64" s="158"/>
      <c r="B64" s="159"/>
      <c r="C64" s="10"/>
      <c r="D64" s="10"/>
      <c r="E64" s="10"/>
      <c r="F64" s="161"/>
      <c r="G64" s="161"/>
      <c r="H64" s="161"/>
      <c r="I64" s="10"/>
      <c r="J64" s="10"/>
      <c r="K64" s="10"/>
      <c r="L64" s="10"/>
      <c r="M64" s="10"/>
      <c r="N64" s="10"/>
      <c r="O64" s="10"/>
      <c r="P64" s="10"/>
      <c r="Q64" s="10"/>
      <c r="R64" s="158"/>
      <c r="S64" s="158"/>
      <c r="T64" s="158"/>
      <c r="U64" s="158"/>
      <c r="V64" s="158"/>
      <c r="W64" s="9"/>
    </row>
    <row r="65" spans="1:23" ht="12.75">
      <c r="A65" s="158"/>
      <c r="B65" s="159"/>
      <c r="C65" s="160"/>
      <c r="D65" s="160"/>
      <c r="E65" s="160"/>
      <c r="F65" s="160"/>
      <c r="G65" s="160"/>
      <c r="H65" s="160"/>
      <c r="I65" s="161"/>
      <c r="J65" s="161"/>
      <c r="K65" s="161"/>
      <c r="L65" s="160"/>
      <c r="M65" s="160"/>
      <c r="N65" s="160"/>
      <c r="O65" s="160"/>
      <c r="P65" s="160"/>
      <c r="Q65" s="160"/>
      <c r="R65" s="158"/>
      <c r="S65" s="158"/>
      <c r="T65" s="158"/>
      <c r="U65" s="158"/>
      <c r="V65" s="158"/>
      <c r="W65" s="9"/>
    </row>
    <row r="66" spans="1:23" ht="12.75">
      <c r="A66" s="158"/>
      <c r="B66" s="159"/>
      <c r="C66" s="10"/>
      <c r="D66" s="10"/>
      <c r="E66" s="10"/>
      <c r="F66" s="10"/>
      <c r="G66" s="10"/>
      <c r="H66" s="10"/>
      <c r="I66" s="161"/>
      <c r="J66" s="161"/>
      <c r="K66" s="161"/>
      <c r="L66" s="10"/>
      <c r="M66" s="10"/>
      <c r="N66" s="10"/>
      <c r="O66" s="10"/>
      <c r="P66" s="10"/>
      <c r="Q66" s="10"/>
      <c r="R66" s="158"/>
      <c r="S66" s="158"/>
      <c r="T66" s="158"/>
      <c r="U66" s="158"/>
      <c r="V66" s="158"/>
      <c r="W66" s="9"/>
    </row>
    <row r="67" spans="1:23" ht="12.75">
      <c r="A67" s="158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1"/>
      <c r="M67" s="161"/>
      <c r="N67" s="161"/>
      <c r="O67" s="161"/>
      <c r="P67" s="161"/>
      <c r="Q67" s="161"/>
      <c r="R67" s="158"/>
      <c r="S67" s="158"/>
      <c r="T67" s="158"/>
      <c r="U67" s="158"/>
      <c r="V67" s="158"/>
      <c r="W67" s="9"/>
    </row>
    <row r="68" spans="1:23" ht="12.75">
      <c r="A68" s="158"/>
      <c r="B68" s="159"/>
      <c r="C68" s="10"/>
      <c r="D68" s="10"/>
      <c r="E68" s="10"/>
      <c r="F68" s="10"/>
      <c r="G68" s="10"/>
      <c r="H68" s="10"/>
      <c r="I68" s="10"/>
      <c r="J68" s="10"/>
      <c r="K68" s="10"/>
      <c r="L68" s="161"/>
      <c r="M68" s="161"/>
      <c r="N68" s="161"/>
      <c r="O68" s="161"/>
      <c r="P68" s="161"/>
      <c r="Q68" s="161"/>
      <c r="R68" s="158"/>
      <c r="S68" s="158"/>
      <c r="T68" s="158"/>
      <c r="U68" s="158"/>
      <c r="V68" s="158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3"/>
      <c r="S74" s="162"/>
      <c r="T74" s="163"/>
      <c r="U74" s="163"/>
      <c r="V74" s="13"/>
      <c r="W74" s="9"/>
    </row>
    <row r="75" spans="1:23" ht="12.75">
      <c r="A75" s="158"/>
      <c r="B75" s="159"/>
      <c r="C75" s="161"/>
      <c r="D75" s="161"/>
      <c r="E75" s="161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58"/>
      <c r="S75" s="158"/>
      <c r="T75" s="158"/>
      <c r="U75" s="158"/>
      <c r="V75" s="158"/>
      <c r="W75" s="9"/>
    </row>
    <row r="76" spans="1:23" ht="12.75">
      <c r="A76" s="158"/>
      <c r="B76" s="159"/>
      <c r="C76" s="161"/>
      <c r="D76" s="161"/>
      <c r="E76" s="16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58"/>
      <c r="S76" s="158"/>
      <c r="T76" s="158"/>
      <c r="U76" s="158"/>
      <c r="V76" s="158"/>
      <c r="W76" s="9"/>
    </row>
    <row r="77" spans="1:23" ht="12.75">
      <c r="A77" s="158"/>
      <c r="B77" s="159"/>
      <c r="C77" s="160"/>
      <c r="D77" s="160"/>
      <c r="E77" s="160"/>
      <c r="F77" s="161"/>
      <c r="G77" s="161"/>
      <c r="H77" s="161"/>
      <c r="I77" s="160"/>
      <c r="J77" s="160"/>
      <c r="K77" s="160"/>
      <c r="L77" s="160"/>
      <c r="M77" s="160"/>
      <c r="N77" s="160"/>
      <c r="O77" s="160"/>
      <c r="P77" s="160"/>
      <c r="Q77" s="160"/>
      <c r="R77" s="158"/>
      <c r="S77" s="158"/>
      <c r="T77" s="158"/>
      <c r="U77" s="158"/>
      <c r="V77" s="158"/>
      <c r="W77" s="9"/>
    </row>
    <row r="78" spans="1:23" ht="12.75">
      <c r="A78" s="158"/>
      <c r="B78" s="159"/>
      <c r="C78" s="10"/>
      <c r="D78" s="10"/>
      <c r="E78" s="10"/>
      <c r="F78" s="161"/>
      <c r="G78" s="161"/>
      <c r="H78" s="161"/>
      <c r="I78" s="10"/>
      <c r="J78" s="10"/>
      <c r="K78" s="10"/>
      <c r="L78" s="10"/>
      <c r="M78" s="10"/>
      <c r="N78" s="10"/>
      <c r="O78" s="10"/>
      <c r="P78" s="10"/>
      <c r="Q78" s="10"/>
      <c r="R78" s="158"/>
      <c r="S78" s="158"/>
      <c r="T78" s="158"/>
      <c r="U78" s="158"/>
      <c r="V78" s="158"/>
      <c r="W78" s="9"/>
    </row>
    <row r="79" spans="1:23" ht="12.75">
      <c r="A79" s="158"/>
      <c r="B79" s="159"/>
      <c r="C79" s="160"/>
      <c r="D79" s="160"/>
      <c r="E79" s="160"/>
      <c r="F79" s="160"/>
      <c r="G79" s="160"/>
      <c r="H79" s="160"/>
      <c r="I79" s="161"/>
      <c r="J79" s="161"/>
      <c r="K79" s="161"/>
      <c r="L79" s="160"/>
      <c r="M79" s="160"/>
      <c r="N79" s="160"/>
      <c r="O79" s="160"/>
      <c r="P79" s="160"/>
      <c r="Q79" s="160"/>
      <c r="R79" s="158"/>
      <c r="S79" s="158"/>
      <c r="T79" s="158"/>
      <c r="U79" s="158"/>
      <c r="V79" s="158"/>
      <c r="W79" s="9"/>
    </row>
    <row r="80" spans="1:23" ht="12.75">
      <c r="A80" s="158"/>
      <c r="B80" s="159"/>
      <c r="C80" s="10"/>
      <c r="D80" s="10"/>
      <c r="E80" s="10"/>
      <c r="F80" s="10"/>
      <c r="G80" s="10"/>
      <c r="H80" s="10"/>
      <c r="I80" s="161"/>
      <c r="J80" s="161"/>
      <c r="K80" s="161"/>
      <c r="L80" s="10"/>
      <c r="M80" s="10"/>
      <c r="N80" s="10"/>
      <c r="O80" s="10"/>
      <c r="P80" s="10"/>
      <c r="Q80" s="10"/>
      <c r="R80" s="158"/>
      <c r="S80" s="158"/>
      <c r="T80" s="158"/>
      <c r="U80" s="158"/>
      <c r="V80" s="158"/>
      <c r="W80" s="9"/>
    </row>
    <row r="81" spans="1:23" ht="12.75">
      <c r="A81" s="158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1"/>
      <c r="M81" s="161"/>
      <c r="N81" s="161"/>
      <c r="O81" s="161"/>
      <c r="P81" s="161"/>
      <c r="Q81" s="161"/>
      <c r="R81" s="158"/>
      <c r="S81" s="158"/>
      <c r="T81" s="158"/>
      <c r="U81" s="158"/>
      <c r="V81" s="158"/>
      <c r="W81" s="9"/>
    </row>
    <row r="82" spans="1:23" ht="12.75">
      <c r="A82" s="158"/>
      <c r="B82" s="159"/>
      <c r="C82" s="10"/>
      <c r="D82" s="10"/>
      <c r="E82" s="10"/>
      <c r="F82" s="10"/>
      <c r="G82" s="10"/>
      <c r="H82" s="10"/>
      <c r="I82" s="10"/>
      <c r="J82" s="10"/>
      <c r="K82" s="10"/>
      <c r="L82" s="161"/>
      <c r="M82" s="161"/>
      <c r="N82" s="161"/>
      <c r="O82" s="161"/>
      <c r="P82" s="161"/>
      <c r="Q82" s="161"/>
      <c r="R82" s="158"/>
      <c r="S82" s="158"/>
      <c r="T82" s="158"/>
      <c r="U82" s="158"/>
      <c r="V82" s="158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3"/>
      <c r="S88" s="162"/>
      <c r="T88" s="163"/>
      <c r="U88" s="163"/>
      <c r="V88" s="13"/>
      <c r="W88" s="9"/>
    </row>
    <row r="89" spans="1:23" ht="12.75">
      <c r="A89" s="158"/>
      <c r="B89" s="159"/>
      <c r="C89" s="161"/>
      <c r="D89" s="161"/>
      <c r="E89" s="161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58"/>
      <c r="S89" s="158"/>
      <c r="T89" s="158"/>
      <c r="U89" s="158"/>
      <c r="V89" s="158"/>
      <c r="W89" s="9"/>
    </row>
    <row r="90" spans="1:23" ht="12.75">
      <c r="A90" s="158"/>
      <c r="B90" s="159"/>
      <c r="C90" s="161"/>
      <c r="D90" s="161"/>
      <c r="E90" s="16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8"/>
      <c r="S90" s="158"/>
      <c r="T90" s="158"/>
      <c r="U90" s="158"/>
      <c r="V90" s="158"/>
      <c r="W90" s="9"/>
    </row>
    <row r="91" spans="1:23" ht="12.75">
      <c r="A91" s="158"/>
      <c r="B91" s="159"/>
      <c r="C91" s="160"/>
      <c r="D91" s="160"/>
      <c r="E91" s="160"/>
      <c r="F91" s="161"/>
      <c r="G91" s="161"/>
      <c r="H91" s="161"/>
      <c r="I91" s="160"/>
      <c r="J91" s="160"/>
      <c r="K91" s="160"/>
      <c r="L91" s="160"/>
      <c r="M91" s="160"/>
      <c r="N91" s="160"/>
      <c r="O91" s="160"/>
      <c r="P91" s="160"/>
      <c r="Q91" s="160"/>
      <c r="R91" s="158"/>
      <c r="S91" s="158"/>
      <c r="T91" s="158"/>
      <c r="U91" s="158"/>
      <c r="V91" s="158"/>
      <c r="W91" s="9"/>
    </row>
    <row r="92" spans="1:23" ht="12.75">
      <c r="A92" s="158"/>
      <c r="B92" s="159"/>
      <c r="C92" s="10"/>
      <c r="D92" s="10"/>
      <c r="E92" s="10"/>
      <c r="F92" s="161"/>
      <c r="G92" s="161"/>
      <c r="H92" s="161"/>
      <c r="I92" s="10"/>
      <c r="J92" s="10"/>
      <c r="K92" s="10"/>
      <c r="L92" s="10"/>
      <c r="M92" s="10"/>
      <c r="N92" s="10"/>
      <c r="O92" s="10"/>
      <c r="P92" s="10"/>
      <c r="Q92" s="10"/>
      <c r="R92" s="158"/>
      <c r="S92" s="158"/>
      <c r="T92" s="158"/>
      <c r="U92" s="158"/>
      <c r="V92" s="158"/>
      <c r="W92" s="9"/>
    </row>
    <row r="93" spans="1:23" ht="12.75">
      <c r="A93" s="158"/>
      <c r="B93" s="159"/>
      <c r="C93" s="160"/>
      <c r="D93" s="160"/>
      <c r="E93" s="160"/>
      <c r="F93" s="160"/>
      <c r="G93" s="160"/>
      <c r="H93" s="160"/>
      <c r="I93" s="161"/>
      <c r="J93" s="161"/>
      <c r="K93" s="161"/>
      <c r="L93" s="160"/>
      <c r="M93" s="160"/>
      <c r="N93" s="160"/>
      <c r="O93" s="160"/>
      <c r="P93" s="160"/>
      <c r="Q93" s="160"/>
      <c r="R93" s="158"/>
      <c r="S93" s="158"/>
      <c r="T93" s="158"/>
      <c r="U93" s="158"/>
      <c r="V93" s="158"/>
      <c r="W93" s="9"/>
    </row>
    <row r="94" spans="1:23" ht="12.75">
      <c r="A94" s="158"/>
      <c r="B94" s="159"/>
      <c r="C94" s="10"/>
      <c r="D94" s="10"/>
      <c r="E94" s="10"/>
      <c r="F94" s="10"/>
      <c r="G94" s="10"/>
      <c r="H94" s="10"/>
      <c r="I94" s="161"/>
      <c r="J94" s="161"/>
      <c r="K94" s="161"/>
      <c r="L94" s="10"/>
      <c r="M94" s="10"/>
      <c r="N94" s="10"/>
      <c r="O94" s="10"/>
      <c r="P94" s="10"/>
      <c r="Q94" s="10"/>
      <c r="R94" s="158"/>
      <c r="S94" s="158"/>
      <c r="T94" s="158"/>
      <c r="U94" s="158"/>
      <c r="V94" s="158"/>
      <c r="W94" s="9"/>
    </row>
    <row r="95" spans="1:23" ht="12.75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60"/>
      <c r="L95" s="161"/>
      <c r="M95" s="161"/>
      <c r="N95" s="161"/>
      <c r="O95" s="161"/>
      <c r="P95" s="161"/>
      <c r="Q95" s="161"/>
      <c r="R95" s="158"/>
      <c r="S95" s="158"/>
      <c r="T95" s="158"/>
      <c r="U95" s="158"/>
      <c r="V95" s="158"/>
      <c r="W95" s="9"/>
    </row>
    <row r="96" spans="1:23" ht="12.75">
      <c r="A96" s="158"/>
      <c r="B96" s="159"/>
      <c r="C96" s="10"/>
      <c r="D96" s="10"/>
      <c r="E96" s="10"/>
      <c r="F96" s="10"/>
      <c r="G96" s="10"/>
      <c r="H96" s="10"/>
      <c r="I96" s="10"/>
      <c r="J96" s="10"/>
      <c r="K96" s="10"/>
      <c r="L96" s="161"/>
      <c r="M96" s="161"/>
      <c r="N96" s="161"/>
      <c r="O96" s="161"/>
      <c r="P96" s="161"/>
      <c r="Q96" s="161"/>
      <c r="R96" s="158"/>
      <c r="S96" s="158"/>
      <c r="T96" s="158"/>
      <c r="U96" s="158"/>
      <c r="V96" s="158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3"/>
      <c r="S102" s="162"/>
      <c r="T102" s="163"/>
      <c r="U102" s="163"/>
      <c r="V102" s="13"/>
      <c r="W102" s="9"/>
    </row>
    <row r="103" spans="1:23" ht="12.75">
      <c r="A103" s="158"/>
      <c r="B103" s="159"/>
      <c r="C103" s="161"/>
      <c r="D103" s="161"/>
      <c r="E103" s="161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58"/>
      <c r="S103" s="158"/>
      <c r="T103" s="158"/>
      <c r="U103" s="158"/>
      <c r="V103" s="158"/>
      <c r="W103" s="9"/>
    </row>
    <row r="104" spans="1:23" ht="12.75">
      <c r="A104" s="158"/>
      <c r="B104" s="159"/>
      <c r="C104" s="161"/>
      <c r="D104" s="161"/>
      <c r="E104" s="1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58"/>
      <c r="S104" s="158"/>
      <c r="T104" s="158"/>
      <c r="U104" s="158"/>
      <c r="V104" s="158"/>
      <c r="W104" s="9"/>
    </row>
    <row r="105" spans="1:23" ht="12.75">
      <c r="A105" s="158"/>
      <c r="B105" s="159"/>
      <c r="C105" s="160"/>
      <c r="D105" s="160"/>
      <c r="E105" s="160"/>
      <c r="F105" s="161"/>
      <c r="G105" s="161"/>
      <c r="H105" s="161"/>
      <c r="I105" s="160"/>
      <c r="J105" s="160"/>
      <c r="K105" s="160"/>
      <c r="L105" s="160"/>
      <c r="M105" s="160"/>
      <c r="N105" s="160"/>
      <c r="O105" s="160"/>
      <c r="P105" s="160"/>
      <c r="Q105" s="160"/>
      <c r="R105" s="158"/>
      <c r="S105" s="158"/>
      <c r="T105" s="158"/>
      <c r="U105" s="158"/>
      <c r="V105" s="158"/>
      <c r="W105" s="9"/>
    </row>
    <row r="106" spans="1:23" ht="12.75">
      <c r="A106" s="158"/>
      <c r="B106" s="159"/>
      <c r="C106" s="10"/>
      <c r="D106" s="10"/>
      <c r="E106" s="10"/>
      <c r="F106" s="161"/>
      <c r="G106" s="161"/>
      <c r="H106" s="161"/>
      <c r="I106" s="10"/>
      <c r="J106" s="10"/>
      <c r="K106" s="10"/>
      <c r="L106" s="10"/>
      <c r="M106" s="10"/>
      <c r="N106" s="10"/>
      <c r="O106" s="10"/>
      <c r="P106" s="10"/>
      <c r="Q106" s="10"/>
      <c r="R106" s="158"/>
      <c r="S106" s="158"/>
      <c r="T106" s="158"/>
      <c r="U106" s="158"/>
      <c r="V106" s="158"/>
      <c r="W106" s="9"/>
    </row>
    <row r="107" spans="1:23" ht="12.75">
      <c r="A107" s="158"/>
      <c r="B107" s="159"/>
      <c r="C107" s="160"/>
      <c r="D107" s="160"/>
      <c r="E107" s="160"/>
      <c r="F107" s="160"/>
      <c r="G107" s="160"/>
      <c r="H107" s="160"/>
      <c r="I107" s="161"/>
      <c r="J107" s="161"/>
      <c r="K107" s="161"/>
      <c r="L107" s="160"/>
      <c r="M107" s="160"/>
      <c r="N107" s="160"/>
      <c r="O107" s="160"/>
      <c r="P107" s="160"/>
      <c r="Q107" s="160"/>
      <c r="R107" s="158"/>
      <c r="S107" s="158"/>
      <c r="T107" s="158"/>
      <c r="U107" s="158"/>
      <c r="V107" s="158"/>
      <c r="W107" s="9"/>
    </row>
    <row r="108" spans="1:23" ht="12.75">
      <c r="A108" s="158"/>
      <c r="B108" s="159"/>
      <c r="C108" s="10"/>
      <c r="D108" s="10"/>
      <c r="E108" s="10"/>
      <c r="F108" s="10"/>
      <c r="G108" s="10"/>
      <c r="H108" s="10"/>
      <c r="I108" s="161"/>
      <c r="J108" s="161"/>
      <c r="K108" s="161"/>
      <c r="L108" s="10"/>
      <c r="M108" s="10"/>
      <c r="N108" s="10"/>
      <c r="O108" s="10"/>
      <c r="P108" s="10"/>
      <c r="Q108" s="10"/>
      <c r="R108" s="158"/>
      <c r="S108" s="158"/>
      <c r="T108" s="158"/>
      <c r="U108" s="158"/>
      <c r="V108" s="158"/>
      <c r="W108" s="9"/>
    </row>
    <row r="109" spans="1:23" ht="12.75">
      <c r="A109" s="158"/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161"/>
      <c r="M109" s="161"/>
      <c r="N109" s="161"/>
      <c r="O109" s="161"/>
      <c r="P109" s="161"/>
      <c r="Q109" s="161"/>
      <c r="R109" s="158"/>
      <c r="S109" s="158"/>
      <c r="T109" s="158"/>
      <c r="U109" s="158"/>
      <c r="V109" s="158"/>
      <c r="W109" s="9"/>
    </row>
    <row r="110" spans="1:23" ht="12.75">
      <c r="A110" s="158"/>
      <c r="B110" s="159"/>
      <c r="C110" s="10"/>
      <c r="D110" s="10"/>
      <c r="E110" s="10"/>
      <c r="F110" s="10"/>
      <c r="G110" s="10"/>
      <c r="H110" s="10"/>
      <c r="I110" s="10"/>
      <c r="J110" s="10"/>
      <c r="K110" s="10"/>
      <c r="L110" s="161"/>
      <c r="M110" s="161"/>
      <c r="N110" s="161"/>
      <c r="O110" s="161"/>
      <c r="P110" s="161"/>
      <c r="Q110" s="161"/>
      <c r="R110" s="158"/>
      <c r="S110" s="158"/>
      <c r="T110" s="158"/>
      <c r="U110" s="158"/>
      <c r="V110" s="158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D2:L2"/>
    <mergeCell ref="O2:V2"/>
    <mergeCell ref="C3:E3"/>
    <mergeCell ref="F3:H3"/>
    <mergeCell ref="I3:K3"/>
    <mergeCell ref="L3:N3"/>
    <mergeCell ref="O3:Q3"/>
    <mergeCell ref="S3:U3"/>
    <mergeCell ref="O4:Q4"/>
    <mergeCell ref="R4:R5"/>
    <mergeCell ref="S4:S5"/>
    <mergeCell ref="T4:T5"/>
    <mergeCell ref="U4:U5"/>
    <mergeCell ref="V4:V5"/>
    <mergeCell ref="A4:A5"/>
    <mergeCell ref="B4:B5"/>
    <mergeCell ref="C4:E5"/>
    <mergeCell ref="F4:H4"/>
    <mergeCell ref="I4:K4"/>
    <mergeCell ref="L4:N4"/>
    <mergeCell ref="O6:Q6"/>
    <mergeCell ref="R6:R7"/>
    <mergeCell ref="S6:S7"/>
    <mergeCell ref="T6:T7"/>
    <mergeCell ref="U6:U7"/>
    <mergeCell ref="V6:V7"/>
    <mergeCell ref="A6:A7"/>
    <mergeCell ref="B6:B7"/>
    <mergeCell ref="C6:E6"/>
    <mergeCell ref="F6:H7"/>
    <mergeCell ref="I6:K6"/>
    <mergeCell ref="L6:N6"/>
    <mergeCell ref="O8:Q8"/>
    <mergeCell ref="R8:R9"/>
    <mergeCell ref="S8:S9"/>
    <mergeCell ref="T8:T9"/>
    <mergeCell ref="U8:U9"/>
    <mergeCell ref="V8:V9"/>
    <mergeCell ref="A8:A9"/>
    <mergeCell ref="B8:B9"/>
    <mergeCell ref="C8:E8"/>
    <mergeCell ref="F8:H8"/>
    <mergeCell ref="I8:K9"/>
    <mergeCell ref="L8:N8"/>
    <mergeCell ref="O10:Q10"/>
    <mergeCell ref="R10:R11"/>
    <mergeCell ref="S10:S11"/>
    <mergeCell ref="T10:T11"/>
    <mergeCell ref="U10:U11"/>
    <mergeCell ref="V10:V11"/>
    <mergeCell ref="A10:A11"/>
    <mergeCell ref="B10:B11"/>
    <mergeCell ref="C10:E10"/>
    <mergeCell ref="F10:H10"/>
    <mergeCell ref="I10:K10"/>
    <mergeCell ref="L10:N11"/>
    <mergeCell ref="O12:Q13"/>
    <mergeCell ref="R12:R13"/>
    <mergeCell ref="S12:S13"/>
    <mergeCell ref="T12:T13"/>
    <mergeCell ref="U12:U13"/>
    <mergeCell ref="V12:V13"/>
    <mergeCell ref="A12:A13"/>
    <mergeCell ref="B12:B13"/>
    <mergeCell ref="C12:E12"/>
    <mergeCell ref="F12:H12"/>
    <mergeCell ref="I12:K12"/>
    <mergeCell ref="L12:N12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L22:N22"/>
    <mergeCell ref="O22:Q22"/>
    <mergeCell ref="R22:R23"/>
    <mergeCell ref="S22:S23"/>
    <mergeCell ref="T22:T23"/>
    <mergeCell ref="U22:U2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O32:Q32"/>
    <mergeCell ref="R32:R33"/>
    <mergeCell ref="S32:S33"/>
    <mergeCell ref="T32:T33"/>
    <mergeCell ref="U32:U33"/>
    <mergeCell ref="V32:V33"/>
    <mergeCell ref="A32:A33"/>
    <mergeCell ref="B32:B33"/>
    <mergeCell ref="C32:E33"/>
    <mergeCell ref="F32:H32"/>
    <mergeCell ref="I32:K32"/>
    <mergeCell ref="L32:N32"/>
    <mergeCell ref="O34:Q34"/>
    <mergeCell ref="R34:R35"/>
    <mergeCell ref="S34:S35"/>
    <mergeCell ref="T34:T35"/>
    <mergeCell ref="U34:U35"/>
    <mergeCell ref="V34:V35"/>
    <mergeCell ref="A34:A35"/>
    <mergeCell ref="B34:B35"/>
    <mergeCell ref="C34:E34"/>
    <mergeCell ref="F34:H35"/>
    <mergeCell ref="I34:K34"/>
    <mergeCell ref="L34:N34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O36:Q36"/>
    <mergeCell ref="R36:R37"/>
    <mergeCell ref="S36:S37"/>
    <mergeCell ref="T36:T37"/>
    <mergeCell ref="U36:U37"/>
    <mergeCell ref="V36:V37"/>
    <mergeCell ref="A36:A37"/>
    <mergeCell ref="B36:B37"/>
    <mergeCell ref="C36:E36"/>
    <mergeCell ref="F36:H36"/>
    <mergeCell ref="I36:K37"/>
    <mergeCell ref="L36:N36"/>
    <mergeCell ref="C45:E45"/>
    <mergeCell ref="F45:H45"/>
    <mergeCell ref="I45:K45"/>
    <mergeCell ref="L45:N45"/>
    <mergeCell ref="O45:Q45"/>
    <mergeCell ref="S45:U45"/>
    <mergeCell ref="T38:T39"/>
    <mergeCell ref="U38:U39"/>
    <mergeCell ref="O46:Q46"/>
    <mergeCell ref="R46:R47"/>
    <mergeCell ref="S46:S47"/>
    <mergeCell ref="T46:T47"/>
    <mergeCell ref="U46:U47"/>
    <mergeCell ref="V46:V47"/>
    <mergeCell ref="A46:A47"/>
    <mergeCell ref="B46:B47"/>
    <mergeCell ref="C46:E47"/>
    <mergeCell ref="F46:H46"/>
    <mergeCell ref="I46:K46"/>
    <mergeCell ref="L46:N46"/>
    <mergeCell ref="O48:Q48"/>
    <mergeCell ref="R48:R49"/>
    <mergeCell ref="S48:S49"/>
    <mergeCell ref="T48:T49"/>
    <mergeCell ref="U48:U49"/>
    <mergeCell ref="V48:V49"/>
    <mergeCell ref="A48:A49"/>
    <mergeCell ref="B48:B49"/>
    <mergeCell ref="C48:E48"/>
    <mergeCell ref="F48:H49"/>
    <mergeCell ref="I48:K48"/>
    <mergeCell ref="L48:N48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52:A53"/>
    <mergeCell ref="B52:B53"/>
    <mergeCell ref="C52:E52"/>
    <mergeCell ref="F52:H52"/>
    <mergeCell ref="I52:K52"/>
    <mergeCell ref="L52:N53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V61:V62"/>
    <mergeCell ref="A61:A62"/>
    <mergeCell ref="B61:B62"/>
    <mergeCell ref="C61:E62"/>
    <mergeCell ref="F61:H61"/>
    <mergeCell ref="I61:K61"/>
    <mergeCell ref="L61:N61"/>
    <mergeCell ref="O63:Q63"/>
    <mergeCell ref="R63:R64"/>
    <mergeCell ref="S63:S64"/>
    <mergeCell ref="T63:T64"/>
    <mergeCell ref="U63:U64"/>
    <mergeCell ref="V63:V64"/>
    <mergeCell ref="A63:A64"/>
    <mergeCell ref="B63:B64"/>
    <mergeCell ref="C63:E63"/>
    <mergeCell ref="F63:H64"/>
    <mergeCell ref="I63:K63"/>
    <mergeCell ref="L63:N63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O65:Q65"/>
    <mergeCell ref="R65:R66"/>
    <mergeCell ref="S65:S66"/>
    <mergeCell ref="T65:T66"/>
    <mergeCell ref="U65:U66"/>
    <mergeCell ref="V65:V66"/>
    <mergeCell ref="A65:A66"/>
    <mergeCell ref="B65:B66"/>
    <mergeCell ref="C65:E65"/>
    <mergeCell ref="F65:H65"/>
    <mergeCell ref="I65:K66"/>
    <mergeCell ref="L65:N65"/>
    <mergeCell ref="C74:E74"/>
    <mergeCell ref="F74:H74"/>
    <mergeCell ref="I74:K74"/>
    <mergeCell ref="L74:N74"/>
    <mergeCell ref="O74:Q74"/>
    <mergeCell ref="S74:U74"/>
    <mergeCell ref="T67:T68"/>
    <mergeCell ref="U67:U68"/>
    <mergeCell ref="O75:Q75"/>
    <mergeCell ref="R75:R76"/>
    <mergeCell ref="S75:S76"/>
    <mergeCell ref="T75:T76"/>
    <mergeCell ref="U75:U76"/>
    <mergeCell ref="V75:V76"/>
    <mergeCell ref="A75:A76"/>
    <mergeCell ref="B75:B76"/>
    <mergeCell ref="C75:E76"/>
    <mergeCell ref="F75:H75"/>
    <mergeCell ref="I75:K75"/>
    <mergeCell ref="L75:N75"/>
    <mergeCell ref="O77:Q77"/>
    <mergeCell ref="R77:R78"/>
    <mergeCell ref="S77:S78"/>
    <mergeCell ref="T77:T78"/>
    <mergeCell ref="U77:U78"/>
    <mergeCell ref="V77:V78"/>
    <mergeCell ref="A77:A78"/>
    <mergeCell ref="B77:B78"/>
    <mergeCell ref="C77:E77"/>
    <mergeCell ref="F77:H78"/>
    <mergeCell ref="I77:K77"/>
    <mergeCell ref="L77:N77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O79:Q79"/>
    <mergeCell ref="R79:R80"/>
    <mergeCell ref="S79:S80"/>
    <mergeCell ref="T79:T80"/>
    <mergeCell ref="U79:U80"/>
    <mergeCell ref="V79:V80"/>
    <mergeCell ref="A79:A80"/>
    <mergeCell ref="B79:B80"/>
    <mergeCell ref="C79:E79"/>
    <mergeCell ref="F79:H79"/>
    <mergeCell ref="I79:K80"/>
    <mergeCell ref="L79:N79"/>
    <mergeCell ref="C88:E88"/>
    <mergeCell ref="F88:H88"/>
    <mergeCell ref="I88:K88"/>
    <mergeCell ref="L88:N88"/>
    <mergeCell ref="O88:Q88"/>
    <mergeCell ref="S88:U88"/>
    <mergeCell ref="T81:T82"/>
    <mergeCell ref="U81:U82"/>
    <mergeCell ref="O89:Q89"/>
    <mergeCell ref="R89:R90"/>
    <mergeCell ref="S89:S90"/>
    <mergeCell ref="T89:T90"/>
    <mergeCell ref="U89:U90"/>
    <mergeCell ref="V89:V90"/>
    <mergeCell ref="A89:A90"/>
    <mergeCell ref="B89:B90"/>
    <mergeCell ref="C89:E90"/>
    <mergeCell ref="F89:H89"/>
    <mergeCell ref="I89:K89"/>
    <mergeCell ref="L89:N89"/>
    <mergeCell ref="O91:Q91"/>
    <mergeCell ref="R91:R92"/>
    <mergeCell ref="S91:S92"/>
    <mergeCell ref="T91:T92"/>
    <mergeCell ref="U91:U92"/>
    <mergeCell ref="V91:V92"/>
    <mergeCell ref="A91:A92"/>
    <mergeCell ref="B91:B92"/>
    <mergeCell ref="C91:E91"/>
    <mergeCell ref="F91:H92"/>
    <mergeCell ref="I91:K91"/>
    <mergeCell ref="L91:N91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O93:Q93"/>
    <mergeCell ref="R93:R94"/>
    <mergeCell ref="S93:S94"/>
    <mergeCell ref="T93:T94"/>
    <mergeCell ref="U93:U94"/>
    <mergeCell ref="V93:V94"/>
    <mergeCell ref="A93:A94"/>
    <mergeCell ref="B93:B94"/>
    <mergeCell ref="C93:E93"/>
    <mergeCell ref="F93:H93"/>
    <mergeCell ref="I93:K94"/>
    <mergeCell ref="L93:N93"/>
    <mergeCell ref="C102:E102"/>
    <mergeCell ref="F102:H102"/>
    <mergeCell ref="I102:K102"/>
    <mergeCell ref="L102:N102"/>
    <mergeCell ref="O102:Q102"/>
    <mergeCell ref="S102:U102"/>
    <mergeCell ref="T95:T96"/>
    <mergeCell ref="U95:U96"/>
    <mergeCell ref="O103:Q103"/>
    <mergeCell ref="R103:R104"/>
    <mergeCell ref="S103:S104"/>
    <mergeCell ref="T103:T104"/>
    <mergeCell ref="U103:U104"/>
    <mergeCell ref="V103:V104"/>
    <mergeCell ref="A103:A104"/>
    <mergeCell ref="B103:B104"/>
    <mergeCell ref="C103:E104"/>
    <mergeCell ref="F103:H103"/>
    <mergeCell ref="I103:K103"/>
    <mergeCell ref="L103:N103"/>
    <mergeCell ref="O105:Q105"/>
    <mergeCell ref="R105:R106"/>
    <mergeCell ref="S105:S106"/>
    <mergeCell ref="T105:T106"/>
    <mergeCell ref="U105:U106"/>
    <mergeCell ref="V105:V106"/>
    <mergeCell ref="A105:A106"/>
    <mergeCell ref="B105:B106"/>
    <mergeCell ref="C105:E105"/>
    <mergeCell ref="F105:H106"/>
    <mergeCell ref="I105:K105"/>
    <mergeCell ref="L105:N105"/>
    <mergeCell ref="O107:Q107"/>
    <mergeCell ref="R107:R108"/>
    <mergeCell ref="S107:S108"/>
    <mergeCell ref="T107:T108"/>
    <mergeCell ref="U107:U108"/>
    <mergeCell ref="V107:V108"/>
    <mergeCell ref="A107:A108"/>
    <mergeCell ref="B107:B108"/>
    <mergeCell ref="C107:E107"/>
    <mergeCell ref="F107:H107"/>
    <mergeCell ref="I107:K108"/>
    <mergeCell ref="L107:N107"/>
    <mergeCell ref="O109:Q110"/>
    <mergeCell ref="R109:R110"/>
    <mergeCell ref="S109:S110"/>
    <mergeCell ref="T109:T110"/>
    <mergeCell ref="U109:U110"/>
    <mergeCell ref="V109:V110"/>
    <mergeCell ref="A109:A110"/>
    <mergeCell ref="B109:B110"/>
    <mergeCell ref="C109:E109"/>
    <mergeCell ref="F109:H109"/>
    <mergeCell ref="I109:K109"/>
    <mergeCell ref="L109:N110"/>
  </mergeCells>
  <printOptions/>
  <pageMargins left="0.36" right="0.75" top="0.24" bottom="0.59" header="0.19" footer="0.5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apas4"/>
  <dimension ref="A1:X116"/>
  <sheetViews>
    <sheetView view="pageBreakPreview" zoomScale="60" zoomScaleNormal="75" zoomScalePageLayoutView="0" workbookViewId="0" topLeftCell="A1">
      <selection activeCell="V10" sqref="V10:V11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7.00390625" style="1" customWidth="1"/>
    <col min="20" max="20" width="1.7109375" style="1" customWidth="1"/>
    <col min="21" max="21" width="7.00390625" style="1" bestFit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102" t="str">
        <f>Reg!A1</f>
        <v>LIETUVOS MOKYKLŲ ŽAIDYNĖS (VAIKINAI)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 t="s">
        <v>17</v>
      </c>
      <c r="S1" s="101"/>
      <c r="T1" s="101"/>
      <c r="U1" s="101"/>
      <c r="V1" s="101"/>
    </row>
    <row r="2" spans="1:22" ht="26.25" customHeight="1" thickBot="1">
      <c r="A2" s="2"/>
      <c r="B2" s="46"/>
      <c r="C2" s="49" t="s">
        <v>22</v>
      </c>
      <c r="D2" s="218" t="str">
        <f>IF(V4=1,B4,IF(V6=1,B6,IF(V8=1,B8,IF(V10=1,B10,IF(V12=1,B12,"")))))</f>
        <v>Panevėžio 5-oji gimnazija</v>
      </c>
      <c r="E2" s="219"/>
      <c r="F2" s="219"/>
      <c r="G2" s="219"/>
      <c r="H2" s="219"/>
      <c r="I2" s="219"/>
      <c r="J2" s="219"/>
      <c r="K2" s="219"/>
      <c r="L2" s="220"/>
      <c r="M2" s="48"/>
      <c r="N2" s="47" t="s">
        <v>23</v>
      </c>
      <c r="O2" s="218" t="str">
        <f>IF(V4=2,B4,IF(V6=2,B6,IF(V8=2,B8,IF(V10=2,B10,IF(V12=2,B12,"")))))</f>
        <v>Raseinių r. Ariogalos gimnazija</v>
      </c>
      <c r="P2" s="219"/>
      <c r="Q2" s="219"/>
      <c r="R2" s="219"/>
      <c r="S2" s="219"/>
      <c r="T2" s="219"/>
      <c r="U2" s="219"/>
      <c r="V2" s="220"/>
    </row>
    <row r="3" spans="2:22" ht="24" customHeight="1" thickBot="1">
      <c r="B3" s="3"/>
      <c r="C3" s="158">
        <v>1</v>
      </c>
      <c r="D3" s="158"/>
      <c r="E3" s="158"/>
      <c r="F3" s="158">
        <v>2</v>
      </c>
      <c r="G3" s="158"/>
      <c r="H3" s="158"/>
      <c r="I3" s="158">
        <v>3</v>
      </c>
      <c r="J3" s="158"/>
      <c r="K3" s="158"/>
      <c r="L3" s="158">
        <v>4</v>
      </c>
      <c r="M3" s="158"/>
      <c r="N3" s="158"/>
      <c r="O3" s="158">
        <v>5</v>
      </c>
      <c r="P3" s="158"/>
      <c r="Q3" s="158"/>
      <c r="R3" s="4" t="s">
        <v>0</v>
      </c>
      <c r="S3" s="221" t="s">
        <v>1</v>
      </c>
      <c r="T3" s="222"/>
      <c r="U3" s="222"/>
      <c r="V3" s="4" t="s">
        <v>2</v>
      </c>
    </row>
    <row r="4" spans="1:22" ht="36.75" customHeight="1">
      <c r="A4" s="204">
        <v>1</v>
      </c>
      <c r="B4" s="205" t="str">
        <f>IF(Reg!B8=0,"",Reg!B8)</f>
        <v>Raseinių r. Ariogalos gimnazija</v>
      </c>
      <c r="C4" s="206" t="s">
        <v>3</v>
      </c>
      <c r="D4" s="207"/>
      <c r="E4" s="208"/>
      <c r="F4" s="209" t="str">
        <f>IF((F5+H5)=0,"",IF((F5-H5)&gt;0,"1","0"))</f>
        <v>1</v>
      </c>
      <c r="G4" s="210"/>
      <c r="H4" s="211"/>
      <c r="I4" s="209" t="str">
        <f>IF((I5+K5)=0,"",IF((I5-K5)&gt;0,"1","0"))</f>
        <v>0</v>
      </c>
      <c r="J4" s="210"/>
      <c r="K4" s="211"/>
      <c r="L4" s="209" t="str">
        <f>IF((L5+N5)=0,"",IF((L5-N5)&gt;0,"1","0"))</f>
        <v>1</v>
      </c>
      <c r="M4" s="210"/>
      <c r="N4" s="211"/>
      <c r="O4" s="209">
        <f>IF((O5+Q5)=0,"",IF((O5-Q5)&gt;0,"1","0"))</f>
      </c>
      <c r="P4" s="210"/>
      <c r="Q4" s="212"/>
      <c r="R4" s="213">
        <f>IF(F4="","",IF(I4="",(F4),IF(L4="",(I4+F4),IF(O4="",(L4+I4+F4),(F4+I4+L4+O4)))))</f>
        <v>2</v>
      </c>
      <c r="S4" s="214">
        <f>IF(F5="","",(F5+I5+L5+O5))</f>
        <v>5</v>
      </c>
      <c r="T4" s="215" t="s">
        <v>4</v>
      </c>
      <c r="U4" s="216">
        <f>IF(H5="","",(H5+K5+N5+Q5))</f>
        <v>2</v>
      </c>
      <c r="V4" s="217">
        <v>2</v>
      </c>
    </row>
    <row r="5" spans="1:22" ht="36.75" customHeight="1">
      <c r="A5" s="167"/>
      <c r="B5" s="169"/>
      <c r="C5" s="199"/>
      <c r="D5" s="200"/>
      <c r="E5" s="201"/>
      <c r="F5" s="50">
        <v>2</v>
      </c>
      <c r="G5" s="104" t="s">
        <v>4</v>
      </c>
      <c r="H5" s="51">
        <v>0</v>
      </c>
      <c r="I5" s="50">
        <v>1</v>
      </c>
      <c r="J5" s="104" t="s">
        <v>4</v>
      </c>
      <c r="K5" s="51">
        <v>2</v>
      </c>
      <c r="L5" s="50">
        <v>2</v>
      </c>
      <c r="M5" s="104" t="s">
        <v>4</v>
      </c>
      <c r="N5" s="51">
        <v>0</v>
      </c>
      <c r="O5" s="50"/>
      <c r="P5" s="104" t="s">
        <v>4</v>
      </c>
      <c r="Q5" s="52"/>
      <c r="R5" s="180"/>
      <c r="S5" s="195"/>
      <c r="T5" s="196"/>
      <c r="U5" s="197"/>
      <c r="V5" s="198"/>
    </row>
    <row r="6" spans="1:22" ht="36.75" customHeight="1">
      <c r="A6" s="167">
        <v>2</v>
      </c>
      <c r="B6" s="202" t="str">
        <f>IF(Reg!B17=0,"",Reg!B17)</f>
        <v>Pasvalio r. Krinčino A. Vienažindžio pagr. M</v>
      </c>
      <c r="C6" s="171" t="str">
        <f>IF(F4="","",IF(F4="1","0","1"))</f>
        <v>0</v>
      </c>
      <c r="D6" s="172"/>
      <c r="E6" s="173"/>
      <c r="F6" s="174" t="s">
        <v>3</v>
      </c>
      <c r="G6" s="175"/>
      <c r="H6" s="190"/>
      <c r="I6" s="171" t="str">
        <f>IF((I7+K7)=0,"",IF((I7-K7)&gt;0,"1","0"))</f>
        <v>0</v>
      </c>
      <c r="J6" s="172"/>
      <c r="K6" s="173"/>
      <c r="L6" s="171" t="str">
        <f>IF((L7+N7)=0,"",IF((L7-N7)&gt;0,"1","0"))</f>
        <v>0</v>
      </c>
      <c r="M6" s="172"/>
      <c r="N6" s="173"/>
      <c r="O6" s="171">
        <f>IF((O7+Q7)=0,"",IF((O7-Q7)&gt;0,"1","0"))</f>
      </c>
      <c r="P6" s="172"/>
      <c r="Q6" s="194"/>
      <c r="R6" s="180">
        <f>IF(C6="","",IF(I6="",(C6),IF(L6="",(C6+I6),IF(O6="",(L6+I6+C6),(O6+L6+I6+C6)))))</f>
        <v>0</v>
      </c>
      <c r="S6" s="182">
        <f>IF(C7="","",(C7+I7+L7+O7))</f>
        <v>0</v>
      </c>
      <c r="T6" s="184" t="s">
        <v>4</v>
      </c>
      <c r="U6" s="186">
        <f>IF(E7="","",(E7+K7+N7+Q7))</f>
        <v>6</v>
      </c>
      <c r="V6" s="188">
        <v>4</v>
      </c>
    </row>
    <row r="7" spans="1:22" ht="36.75" customHeight="1">
      <c r="A7" s="167"/>
      <c r="B7" s="203"/>
      <c r="C7" s="106">
        <f>IF(H5="","",H5)</f>
        <v>0</v>
      </c>
      <c r="D7" s="105" t="s">
        <v>4</v>
      </c>
      <c r="E7" s="107">
        <f>IF(F5="","",F5)</f>
        <v>2</v>
      </c>
      <c r="F7" s="191"/>
      <c r="G7" s="192"/>
      <c r="H7" s="193"/>
      <c r="I7" s="53">
        <v>0</v>
      </c>
      <c r="J7" s="105" t="s">
        <v>4</v>
      </c>
      <c r="K7" s="54">
        <v>2</v>
      </c>
      <c r="L7" s="53">
        <v>0</v>
      </c>
      <c r="M7" s="108" t="s">
        <v>4</v>
      </c>
      <c r="N7" s="54">
        <v>2</v>
      </c>
      <c r="O7" s="53"/>
      <c r="P7" s="108" t="s">
        <v>4</v>
      </c>
      <c r="Q7" s="55"/>
      <c r="R7" s="180"/>
      <c r="S7" s="195"/>
      <c r="T7" s="196"/>
      <c r="U7" s="197"/>
      <c r="V7" s="198"/>
    </row>
    <row r="8" spans="1:22" ht="36.75" customHeight="1">
      <c r="A8" s="167">
        <v>3</v>
      </c>
      <c r="B8" s="169" t="str">
        <f>IF(Reg!B24=0,"",Reg!B24)</f>
        <v>Panevėžio 5-oji gimnazija</v>
      </c>
      <c r="C8" s="171" t="str">
        <f>IF(I4="","",IF(I4="1","0","1"))</f>
        <v>1</v>
      </c>
      <c r="D8" s="172"/>
      <c r="E8" s="173"/>
      <c r="F8" s="171" t="str">
        <f>IF(I6="","",IF(I6="1","0","1"))</f>
        <v>1</v>
      </c>
      <c r="G8" s="172"/>
      <c r="H8" s="173"/>
      <c r="I8" s="191" t="s">
        <v>3</v>
      </c>
      <c r="J8" s="192"/>
      <c r="K8" s="193"/>
      <c r="L8" s="171" t="str">
        <f>IF((L9+N9)=0,"",IF((L9-N9)&gt;0,"1","0"))</f>
        <v>1</v>
      </c>
      <c r="M8" s="172"/>
      <c r="N8" s="173"/>
      <c r="O8" s="171">
        <f>IF((O9+Q9)=0,"",IF((O9-Q9)&gt;0,"1","0"))</f>
      </c>
      <c r="P8" s="172"/>
      <c r="Q8" s="194"/>
      <c r="R8" s="180">
        <f>IF(F8="","",IF(F8="",(C8),IF(L8="",(C8+F8),IF(O8="",(L8+F8+C8),(L8+F8+C8+O8)))))</f>
        <v>3</v>
      </c>
      <c r="S8" s="182">
        <f>IF(F9="","",(C9+F9+L9+O9))</f>
        <v>6</v>
      </c>
      <c r="T8" s="184" t="s">
        <v>4</v>
      </c>
      <c r="U8" s="186">
        <f>IF(H9="","",(E9+H9+N9+Q9))</f>
        <v>2</v>
      </c>
      <c r="V8" s="188">
        <v>1</v>
      </c>
    </row>
    <row r="9" spans="1:22" ht="36.75" customHeight="1">
      <c r="A9" s="167"/>
      <c r="B9" s="169"/>
      <c r="C9" s="109">
        <f>IF(K5="","",K5)</f>
        <v>2</v>
      </c>
      <c r="D9" s="104" t="s">
        <v>4</v>
      </c>
      <c r="E9" s="110">
        <f>IF(I5="","",I5)</f>
        <v>1</v>
      </c>
      <c r="F9" s="109">
        <f>IF(K7="","",K7)</f>
        <v>2</v>
      </c>
      <c r="G9" s="104" t="s">
        <v>4</v>
      </c>
      <c r="H9" s="110">
        <f>IF(I7="","",I7)</f>
        <v>0</v>
      </c>
      <c r="I9" s="199"/>
      <c r="J9" s="200"/>
      <c r="K9" s="201"/>
      <c r="L9" s="50">
        <v>2</v>
      </c>
      <c r="M9" s="104" t="s">
        <v>4</v>
      </c>
      <c r="N9" s="51">
        <v>1</v>
      </c>
      <c r="O9" s="50"/>
      <c r="P9" s="104" t="s">
        <v>4</v>
      </c>
      <c r="Q9" s="52"/>
      <c r="R9" s="180"/>
      <c r="S9" s="195"/>
      <c r="T9" s="196"/>
      <c r="U9" s="197"/>
      <c r="V9" s="198"/>
    </row>
    <row r="10" spans="1:22" ht="36.75" customHeight="1">
      <c r="A10" s="167">
        <v>4</v>
      </c>
      <c r="B10" s="169" t="str">
        <f>IF(Reg!B33=0,"",Reg!B33)</f>
        <v>Varėnos Ąžuolo gimnazija</v>
      </c>
      <c r="C10" s="171" t="str">
        <f>IF(L4="","",IF(L4="1","0","1"))</f>
        <v>0</v>
      </c>
      <c r="D10" s="172"/>
      <c r="E10" s="173"/>
      <c r="F10" s="171" t="str">
        <f>IF(L6="","",IF(L6="1","0","1"))</f>
        <v>1</v>
      </c>
      <c r="G10" s="172"/>
      <c r="H10" s="173"/>
      <c r="I10" s="171" t="str">
        <f>IF(L8="","",IF(L8="1","0","1"))</f>
        <v>0</v>
      </c>
      <c r="J10" s="172"/>
      <c r="K10" s="173"/>
      <c r="L10" s="174" t="s">
        <v>3</v>
      </c>
      <c r="M10" s="175"/>
      <c r="N10" s="190"/>
      <c r="O10" s="171">
        <f>IF((O11+Q11)=0,"",IF((O11-Q11)&gt;0,"1","0"))</f>
      </c>
      <c r="P10" s="172"/>
      <c r="Q10" s="194"/>
      <c r="R10" s="180">
        <f>IF(I10="","",IF(F10="",(C10),IF(I10="",(C10+F10),IF(O10="",(I10+F10+C10),(I10+F10+C10+O10)))))</f>
        <v>1</v>
      </c>
      <c r="S10" s="182">
        <f>IF(I11="","",(C11+F11+I11+O11))</f>
        <v>3</v>
      </c>
      <c r="T10" s="184" t="s">
        <v>4</v>
      </c>
      <c r="U10" s="186">
        <f>IF(K11="","",(E11+H11+K11+Q11))</f>
        <v>4</v>
      </c>
      <c r="V10" s="188">
        <v>3</v>
      </c>
    </row>
    <row r="11" spans="1:22" ht="36.75" customHeight="1">
      <c r="A11" s="167"/>
      <c r="B11" s="169"/>
      <c r="C11" s="106">
        <f>IF(N5="","",N5)</f>
        <v>0</v>
      </c>
      <c r="D11" s="108" t="s">
        <v>4</v>
      </c>
      <c r="E11" s="107">
        <f>IF(L5="","",L5)</f>
        <v>2</v>
      </c>
      <c r="F11" s="106">
        <f>IF(N7="","",N7)</f>
        <v>2</v>
      </c>
      <c r="G11" s="108" t="s">
        <v>4</v>
      </c>
      <c r="H11" s="107">
        <f>IF(L7="","",L7)</f>
        <v>0</v>
      </c>
      <c r="I11" s="106">
        <f>IF(N9="","",N9)</f>
        <v>1</v>
      </c>
      <c r="J11" s="108" t="s">
        <v>4</v>
      </c>
      <c r="K11" s="107">
        <f>IF(L9="","",L9)</f>
        <v>2</v>
      </c>
      <c r="L11" s="191"/>
      <c r="M11" s="192"/>
      <c r="N11" s="193"/>
      <c r="O11" s="53"/>
      <c r="P11" s="108" t="s">
        <v>4</v>
      </c>
      <c r="Q11" s="55"/>
      <c r="R11" s="180"/>
      <c r="S11" s="195"/>
      <c r="T11" s="196"/>
      <c r="U11" s="197"/>
      <c r="V11" s="198"/>
    </row>
    <row r="12" spans="1:22" ht="36.75" customHeight="1">
      <c r="A12" s="167">
        <v>5</v>
      </c>
      <c r="B12" s="169">
        <f>IF(Reg!B41=0,"",Reg!B41)</f>
      </c>
      <c r="C12" s="171">
        <f>IF(O4="","",IF(O4="1","0","1"))</f>
      </c>
      <c r="D12" s="172"/>
      <c r="E12" s="173"/>
      <c r="F12" s="171">
        <f>IF(O6="","",IF(O6="1","0","1"))</f>
      </c>
      <c r="G12" s="172"/>
      <c r="H12" s="173"/>
      <c r="I12" s="171">
        <f>IF(O8="","",IF(O8="1","0","1"))</f>
      </c>
      <c r="J12" s="172"/>
      <c r="K12" s="173"/>
      <c r="L12" s="171">
        <f>IF(O10="","",IF(O10="1","0","1"))</f>
      </c>
      <c r="M12" s="172"/>
      <c r="N12" s="173"/>
      <c r="O12" s="174" t="s">
        <v>3</v>
      </c>
      <c r="P12" s="175"/>
      <c r="Q12" s="176"/>
      <c r="R12" s="180">
        <f>IF(L12="","",IF(F12="",(C12),IF(I12="",(C12+F12),IF(L12="",(I12+F12+C12),(I12+F12+C12+L12)))))</f>
      </c>
      <c r="S12" s="182">
        <f>IF(L13="","",(C13+F13+I13+L13))</f>
      </c>
      <c r="T12" s="184" t="s">
        <v>4</v>
      </c>
      <c r="U12" s="186">
        <f>IF(N13="","",(E13+H13+K13+N13))</f>
      </c>
      <c r="V12" s="188"/>
    </row>
    <row r="13" spans="1:22" ht="36.75" customHeight="1" thickBot="1">
      <c r="A13" s="168"/>
      <c r="B13" s="170"/>
      <c r="C13" s="111">
        <f>IF(Q5="","",Q5)</f>
      </c>
      <c r="D13" s="112" t="s">
        <v>4</v>
      </c>
      <c r="E13" s="113">
        <f>IF(O5="","",O5)</f>
      </c>
      <c r="F13" s="111">
        <f>IF(Q7="","",Q7)</f>
      </c>
      <c r="G13" s="112" t="s">
        <v>4</v>
      </c>
      <c r="H13" s="113">
        <f>IF(O7="","",O7)</f>
      </c>
      <c r="I13" s="111">
        <f>IF(Q9="","",Q9)</f>
      </c>
      <c r="J13" s="112" t="s">
        <v>4</v>
      </c>
      <c r="K13" s="113">
        <f>IF(O9="","",O9)</f>
      </c>
      <c r="L13" s="111">
        <f>IF(Q11="","",Q11)</f>
      </c>
      <c r="M13" s="112" t="s">
        <v>4</v>
      </c>
      <c r="N13" s="113">
        <f>IF(O11="","",O11)</f>
      </c>
      <c r="O13" s="177"/>
      <c r="P13" s="178"/>
      <c r="Q13" s="179"/>
      <c r="R13" s="181"/>
      <c r="S13" s="183"/>
      <c r="T13" s="185"/>
      <c r="U13" s="187"/>
      <c r="V13" s="189"/>
    </row>
    <row r="14" spans="1:22" ht="30">
      <c r="A14" s="5"/>
      <c r="B14" s="6" t="s">
        <v>50</v>
      </c>
      <c r="C14" s="114" t="s">
        <v>46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5"/>
      <c r="Q14" s="115"/>
      <c r="R14" s="115"/>
      <c r="S14" s="115"/>
      <c r="T14" s="115"/>
      <c r="U14" s="115"/>
      <c r="V14" s="7"/>
    </row>
    <row r="15" spans="1:21" ht="17.25" customHeight="1">
      <c r="A15" s="5"/>
      <c r="B15" s="6" t="s">
        <v>5</v>
      </c>
      <c r="C15" s="114" t="s">
        <v>47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6"/>
      <c r="P15" s="116"/>
      <c r="Q15" s="116"/>
      <c r="R15" s="116"/>
      <c r="S15" s="116"/>
      <c r="T15" s="116"/>
      <c r="U15" s="116"/>
    </row>
    <row r="16" spans="1:21" ht="20.25" customHeight="1">
      <c r="A16" s="5"/>
      <c r="B16" s="6" t="s">
        <v>6</v>
      </c>
      <c r="C16" s="114" t="s">
        <v>48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6"/>
      <c r="P16" s="116"/>
      <c r="Q16" s="116"/>
      <c r="R16" s="116"/>
      <c r="S16" s="116"/>
      <c r="T16" s="116"/>
      <c r="U16" s="116"/>
    </row>
    <row r="17" spans="2:22" ht="24" customHeight="1">
      <c r="B17" s="8" t="s">
        <v>7</v>
      </c>
      <c r="C17" s="117" t="s">
        <v>49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18"/>
      <c r="Q17" s="118"/>
      <c r="R17" s="119"/>
      <c r="S17" s="165"/>
      <c r="T17" s="166"/>
      <c r="U17" s="166"/>
      <c r="V17" s="4"/>
    </row>
    <row r="18" spans="1:24" ht="12.75">
      <c r="A18" s="158"/>
      <c r="B18" s="159"/>
      <c r="C18" s="161"/>
      <c r="D18" s="161"/>
      <c r="E18" s="16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158"/>
      <c r="U18" s="158"/>
      <c r="V18" s="158"/>
      <c r="W18" s="9"/>
      <c r="X18" s="9"/>
    </row>
    <row r="19" spans="1:24" ht="12.75">
      <c r="A19" s="158"/>
      <c r="B19" s="159"/>
      <c r="C19" s="161"/>
      <c r="D19" s="161"/>
      <c r="E19" s="16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58"/>
      <c r="S19" s="158"/>
      <c r="T19" s="158"/>
      <c r="U19" s="158"/>
      <c r="V19" s="158"/>
      <c r="W19" s="9"/>
      <c r="X19" s="9"/>
    </row>
    <row r="20" spans="1:24" ht="12.75">
      <c r="A20" s="158"/>
      <c r="B20" s="159"/>
      <c r="C20" s="160"/>
      <c r="D20" s="160"/>
      <c r="E20" s="160"/>
      <c r="F20" s="161"/>
      <c r="G20" s="161"/>
      <c r="H20" s="161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158"/>
      <c r="U20" s="158"/>
      <c r="V20" s="158"/>
      <c r="W20" s="9"/>
      <c r="X20" s="9"/>
    </row>
    <row r="21" spans="1:24" ht="12.75">
      <c r="A21" s="158"/>
      <c r="B21" s="159"/>
      <c r="C21" s="10"/>
      <c r="D21" s="10"/>
      <c r="E21" s="10"/>
      <c r="F21" s="161"/>
      <c r="G21" s="161"/>
      <c r="H21" s="161"/>
      <c r="I21" s="10"/>
      <c r="J21" s="10"/>
      <c r="K21" s="10"/>
      <c r="L21" s="10"/>
      <c r="M21" s="10"/>
      <c r="N21" s="10"/>
      <c r="O21" s="10"/>
      <c r="P21" s="10"/>
      <c r="Q21" s="10"/>
      <c r="R21" s="158"/>
      <c r="S21" s="158"/>
      <c r="T21" s="158"/>
      <c r="U21" s="158"/>
      <c r="V21" s="158"/>
      <c r="W21" s="9"/>
      <c r="X21" s="9"/>
    </row>
    <row r="22" spans="1:24" ht="12.75">
      <c r="A22" s="158"/>
      <c r="B22" s="159"/>
      <c r="C22" s="160"/>
      <c r="D22" s="160"/>
      <c r="E22" s="160"/>
      <c r="F22" s="160"/>
      <c r="G22" s="160"/>
      <c r="H22" s="160"/>
      <c r="I22" s="161"/>
      <c r="J22" s="161"/>
      <c r="K22" s="161"/>
      <c r="L22" s="160"/>
      <c r="M22" s="160"/>
      <c r="N22" s="160"/>
      <c r="O22" s="160"/>
      <c r="P22" s="160"/>
      <c r="Q22" s="160"/>
      <c r="R22" s="158"/>
      <c r="S22" s="158"/>
      <c r="T22" s="158"/>
      <c r="U22" s="158"/>
      <c r="V22" s="158"/>
      <c r="W22" s="9"/>
      <c r="X22" s="9"/>
    </row>
    <row r="23" spans="1:24" ht="12.75">
      <c r="A23" s="158"/>
      <c r="B23" s="159"/>
      <c r="C23" s="10"/>
      <c r="D23" s="10"/>
      <c r="E23" s="10"/>
      <c r="F23" s="10"/>
      <c r="G23" s="10"/>
      <c r="H23" s="10"/>
      <c r="I23" s="161"/>
      <c r="J23" s="161"/>
      <c r="K23" s="161"/>
      <c r="L23" s="10"/>
      <c r="M23" s="10"/>
      <c r="N23" s="10"/>
      <c r="O23" s="10"/>
      <c r="P23" s="10"/>
      <c r="Q23" s="10"/>
      <c r="R23" s="158"/>
      <c r="S23" s="158"/>
      <c r="T23" s="158"/>
      <c r="U23" s="158"/>
      <c r="V23" s="158"/>
      <c r="W23" s="9"/>
      <c r="X23" s="9"/>
    </row>
    <row r="24" spans="1:24" ht="12.7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1"/>
      <c r="N24" s="161"/>
      <c r="O24" s="161"/>
      <c r="P24" s="161"/>
      <c r="Q24" s="161"/>
      <c r="R24" s="158"/>
      <c r="S24" s="158"/>
      <c r="T24" s="158"/>
      <c r="U24" s="158"/>
      <c r="V24" s="158"/>
      <c r="W24" s="9"/>
      <c r="X24" s="9"/>
    </row>
    <row r="25" spans="1:24" ht="12.75">
      <c r="A25" s="158"/>
      <c r="B25" s="159"/>
      <c r="C25" s="10"/>
      <c r="D25" s="10"/>
      <c r="E25" s="10"/>
      <c r="F25" s="10"/>
      <c r="G25" s="10"/>
      <c r="H25" s="10"/>
      <c r="I25" s="10"/>
      <c r="J25" s="10"/>
      <c r="K25" s="10"/>
      <c r="L25" s="161"/>
      <c r="M25" s="161"/>
      <c r="N25" s="161"/>
      <c r="O25" s="161"/>
      <c r="P25" s="161"/>
      <c r="Q25" s="161"/>
      <c r="R25" s="158"/>
      <c r="S25" s="158"/>
      <c r="T25" s="158"/>
      <c r="U25" s="158"/>
      <c r="V25" s="158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3"/>
      <c r="S31" s="162"/>
      <c r="T31" s="163"/>
      <c r="U31" s="163"/>
      <c r="V31" s="13"/>
      <c r="W31" s="9"/>
      <c r="X31" s="9"/>
    </row>
    <row r="32" spans="1:24" ht="12.75">
      <c r="A32" s="158"/>
      <c r="B32" s="159"/>
      <c r="C32" s="161"/>
      <c r="D32" s="161"/>
      <c r="E32" s="16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158"/>
      <c r="U32" s="158"/>
      <c r="V32" s="158"/>
      <c r="W32" s="9"/>
      <c r="X32" s="9"/>
    </row>
    <row r="33" spans="1:24" ht="12.75">
      <c r="A33" s="158"/>
      <c r="B33" s="159"/>
      <c r="C33" s="161"/>
      <c r="D33" s="161"/>
      <c r="E33" s="16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58"/>
      <c r="S33" s="158"/>
      <c r="T33" s="158"/>
      <c r="U33" s="158"/>
      <c r="V33" s="158"/>
      <c r="W33" s="9"/>
      <c r="X33" s="9"/>
    </row>
    <row r="34" spans="1:24" ht="12.75">
      <c r="A34" s="158"/>
      <c r="B34" s="159"/>
      <c r="C34" s="160"/>
      <c r="D34" s="160"/>
      <c r="E34" s="160"/>
      <c r="F34" s="161"/>
      <c r="G34" s="161"/>
      <c r="H34" s="161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158"/>
      <c r="U34" s="158"/>
      <c r="V34" s="158"/>
      <c r="W34" s="9"/>
      <c r="X34" s="9"/>
    </row>
    <row r="35" spans="1:24" ht="12.75">
      <c r="A35" s="158"/>
      <c r="B35" s="159"/>
      <c r="C35" s="10"/>
      <c r="D35" s="10"/>
      <c r="E35" s="10"/>
      <c r="F35" s="161"/>
      <c r="G35" s="161"/>
      <c r="H35" s="161"/>
      <c r="I35" s="10"/>
      <c r="J35" s="10"/>
      <c r="K35" s="10"/>
      <c r="L35" s="10"/>
      <c r="M35" s="10"/>
      <c r="N35" s="10"/>
      <c r="O35" s="10"/>
      <c r="P35" s="10"/>
      <c r="Q35" s="10"/>
      <c r="R35" s="158"/>
      <c r="S35" s="158"/>
      <c r="T35" s="158"/>
      <c r="U35" s="158"/>
      <c r="V35" s="158"/>
      <c r="W35" s="9"/>
      <c r="X35" s="9"/>
    </row>
    <row r="36" spans="1:24" ht="12.75">
      <c r="A36" s="158"/>
      <c r="B36" s="159"/>
      <c r="C36" s="160"/>
      <c r="D36" s="160"/>
      <c r="E36" s="160"/>
      <c r="F36" s="160"/>
      <c r="G36" s="160"/>
      <c r="H36" s="160"/>
      <c r="I36" s="161"/>
      <c r="J36" s="161"/>
      <c r="K36" s="161"/>
      <c r="L36" s="160"/>
      <c r="M36" s="160"/>
      <c r="N36" s="160"/>
      <c r="O36" s="160"/>
      <c r="P36" s="160"/>
      <c r="Q36" s="160"/>
      <c r="R36" s="158"/>
      <c r="S36" s="158"/>
      <c r="T36" s="158"/>
      <c r="U36" s="158"/>
      <c r="V36" s="158"/>
      <c r="W36" s="9"/>
      <c r="X36" s="9"/>
    </row>
    <row r="37" spans="1:24" ht="12.75">
      <c r="A37" s="158"/>
      <c r="B37" s="159"/>
      <c r="C37" s="10"/>
      <c r="D37" s="10"/>
      <c r="E37" s="10"/>
      <c r="F37" s="10"/>
      <c r="G37" s="10"/>
      <c r="H37" s="10"/>
      <c r="I37" s="161"/>
      <c r="J37" s="161"/>
      <c r="K37" s="161"/>
      <c r="L37" s="10"/>
      <c r="M37" s="10"/>
      <c r="N37" s="10"/>
      <c r="O37" s="10"/>
      <c r="P37" s="10"/>
      <c r="Q37" s="10"/>
      <c r="R37" s="158"/>
      <c r="S37" s="158"/>
      <c r="T37" s="158"/>
      <c r="U37" s="158"/>
      <c r="V37" s="158"/>
      <c r="W37" s="9"/>
      <c r="X37" s="9"/>
    </row>
    <row r="38" spans="1:24" ht="12.75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61"/>
      <c r="N38" s="161"/>
      <c r="O38" s="161"/>
      <c r="P38" s="161"/>
      <c r="Q38" s="161"/>
      <c r="R38" s="158"/>
      <c r="S38" s="158"/>
      <c r="T38" s="158"/>
      <c r="U38" s="158"/>
      <c r="V38" s="158"/>
      <c r="W38" s="9"/>
      <c r="X38" s="9"/>
    </row>
    <row r="39" spans="1:24" ht="12.75">
      <c r="A39" s="158"/>
      <c r="B39" s="159"/>
      <c r="C39" s="10"/>
      <c r="D39" s="10"/>
      <c r="E39" s="10"/>
      <c r="F39" s="10"/>
      <c r="G39" s="10"/>
      <c r="H39" s="10"/>
      <c r="I39" s="10"/>
      <c r="J39" s="10"/>
      <c r="K39" s="10"/>
      <c r="L39" s="161"/>
      <c r="M39" s="161"/>
      <c r="N39" s="161"/>
      <c r="O39" s="161"/>
      <c r="P39" s="161"/>
      <c r="Q39" s="161"/>
      <c r="R39" s="158"/>
      <c r="S39" s="158"/>
      <c r="T39" s="158"/>
      <c r="U39" s="158"/>
      <c r="V39" s="158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3"/>
      <c r="S45" s="162"/>
      <c r="T45" s="163"/>
      <c r="U45" s="163"/>
      <c r="V45" s="13"/>
      <c r="W45" s="9"/>
      <c r="X45" s="9"/>
    </row>
    <row r="46" spans="1:24" ht="12.75">
      <c r="A46" s="158"/>
      <c r="B46" s="159"/>
      <c r="C46" s="161"/>
      <c r="D46" s="161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8"/>
      <c r="S46" s="158"/>
      <c r="T46" s="158"/>
      <c r="U46" s="158"/>
      <c r="V46" s="158"/>
      <c r="W46" s="9"/>
      <c r="X46" s="9"/>
    </row>
    <row r="47" spans="1:24" ht="12.75">
      <c r="A47" s="158"/>
      <c r="B47" s="159"/>
      <c r="C47" s="161"/>
      <c r="D47" s="161"/>
      <c r="E47" s="16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8"/>
      <c r="S47" s="158"/>
      <c r="T47" s="158"/>
      <c r="U47" s="158"/>
      <c r="V47" s="158"/>
      <c r="W47" s="9"/>
      <c r="X47" s="9"/>
    </row>
    <row r="48" spans="1:24" ht="12.75">
      <c r="A48" s="158"/>
      <c r="B48" s="159"/>
      <c r="C48" s="160"/>
      <c r="D48" s="160"/>
      <c r="E48" s="160"/>
      <c r="F48" s="161"/>
      <c r="G48" s="161"/>
      <c r="H48" s="161"/>
      <c r="I48" s="160"/>
      <c r="J48" s="160"/>
      <c r="K48" s="160"/>
      <c r="L48" s="160"/>
      <c r="M48" s="160"/>
      <c r="N48" s="160"/>
      <c r="O48" s="160"/>
      <c r="P48" s="160"/>
      <c r="Q48" s="160"/>
      <c r="R48" s="158"/>
      <c r="S48" s="158"/>
      <c r="T48" s="158"/>
      <c r="U48" s="158"/>
      <c r="V48" s="158"/>
      <c r="W48" s="9"/>
      <c r="X48" s="9"/>
    </row>
    <row r="49" spans="1:24" ht="12.75">
      <c r="A49" s="158"/>
      <c r="B49" s="159"/>
      <c r="C49" s="10"/>
      <c r="D49" s="10"/>
      <c r="E49" s="10"/>
      <c r="F49" s="161"/>
      <c r="G49" s="161"/>
      <c r="H49" s="161"/>
      <c r="I49" s="10"/>
      <c r="J49" s="10"/>
      <c r="K49" s="10"/>
      <c r="L49" s="10"/>
      <c r="M49" s="10"/>
      <c r="N49" s="10"/>
      <c r="O49" s="10"/>
      <c r="P49" s="10"/>
      <c r="Q49" s="10"/>
      <c r="R49" s="158"/>
      <c r="S49" s="158"/>
      <c r="T49" s="158"/>
      <c r="U49" s="158"/>
      <c r="V49" s="158"/>
      <c r="W49" s="9"/>
      <c r="X49" s="9"/>
    </row>
    <row r="50" spans="1:24" ht="12.75">
      <c r="A50" s="158"/>
      <c r="B50" s="159"/>
      <c r="C50" s="160"/>
      <c r="D50" s="160"/>
      <c r="E50" s="160"/>
      <c r="F50" s="160"/>
      <c r="G50" s="160"/>
      <c r="H50" s="160"/>
      <c r="I50" s="161"/>
      <c r="J50" s="161"/>
      <c r="K50" s="161"/>
      <c r="L50" s="160"/>
      <c r="M50" s="160"/>
      <c r="N50" s="160"/>
      <c r="O50" s="160"/>
      <c r="P50" s="160"/>
      <c r="Q50" s="160"/>
      <c r="R50" s="158"/>
      <c r="S50" s="158"/>
      <c r="T50" s="158"/>
      <c r="U50" s="158"/>
      <c r="V50" s="158"/>
      <c r="W50" s="9"/>
      <c r="X50" s="9"/>
    </row>
    <row r="51" spans="1:24" ht="12.75">
      <c r="A51" s="158"/>
      <c r="B51" s="159"/>
      <c r="C51" s="10"/>
      <c r="D51" s="10"/>
      <c r="E51" s="10"/>
      <c r="F51" s="10"/>
      <c r="G51" s="10"/>
      <c r="H51" s="10"/>
      <c r="I51" s="161"/>
      <c r="J51" s="161"/>
      <c r="K51" s="161"/>
      <c r="L51" s="10"/>
      <c r="M51" s="10"/>
      <c r="N51" s="10"/>
      <c r="O51" s="10"/>
      <c r="P51" s="10"/>
      <c r="Q51" s="10"/>
      <c r="R51" s="158"/>
      <c r="S51" s="158"/>
      <c r="T51" s="158"/>
      <c r="U51" s="158"/>
      <c r="V51" s="158"/>
      <c r="W51" s="9"/>
      <c r="X51" s="9"/>
    </row>
    <row r="52" spans="1:24" ht="12.75">
      <c r="A52" s="158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58"/>
      <c r="S52" s="158"/>
      <c r="T52" s="158"/>
      <c r="U52" s="158"/>
      <c r="V52" s="158"/>
      <c r="W52" s="9"/>
      <c r="X52" s="9"/>
    </row>
    <row r="53" spans="1:24" ht="12.75">
      <c r="A53" s="158"/>
      <c r="B53" s="159"/>
      <c r="C53" s="10"/>
      <c r="D53" s="10"/>
      <c r="E53" s="10"/>
      <c r="F53" s="10"/>
      <c r="G53" s="10"/>
      <c r="H53" s="10"/>
      <c r="I53" s="10"/>
      <c r="J53" s="10"/>
      <c r="K53" s="10"/>
      <c r="L53" s="161"/>
      <c r="M53" s="161"/>
      <c r="N53" s="161"/>
      <c r="O53" s="161"/>
      <c r="P53" s="161"/>
      <c r="Q53" s="161"/>
      <c r="R53" s="158"/>
      <c r="S53" s="158"/>
      <c r="T53" s="158"/>
      <c r="U53" s="158"/>
      <c r="V53" s="158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9"/>
    </row>
    <row r="60" spans="1:24" ht="24.75" customHeight="1">
      <c r="A60" s="9"/>
      <c r="B60" s="1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3"/>
      <c r="S60" s="162"/>
      <c r="T60" s="163"/>
      <c r="U60" s="163"/>
      <c r="V60" s="13"/>
      <c r="W60" s="9"/>
      <c r="X60" s="9"/>
    </row>
    <row r="61" spans="1:23" ht="12.75">
      <c r="A61" s="158"/>
      <c r="B61" s="159"/>
      <c r="C61" s="161"/>
      <c r="D61" s="161"/>
      <c r="E61" s="16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58"/>
      <c r="S61" s="158"/>
      <c r="T61" s="158"/>
      <c r="U61" s="158"/>
      <c r="V61" s="158"/>
      <c r="W61" s="9"/>
    </row>
    <row r="62" spans="1:23" ht="12.75">
      <c r="A62" s="158"/>
      <c r="B62" s="159"/>
      <c r="C62" s="161"/>
      <c r="D62" s="161"/>
      <c r="E62" s="16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58"/>
      <c r="S62" s="158"/>
      <c r="T62" s="158"/>
      <c r="U62" s="158"/>
      <c r="V62" s="158"/>
      <c r="W62" s="9"/>
    </row>
    <row r="63" spans="1:23" ht="12.75">
      <c r="A63" s="158"/>
      <c r="B63" s="159"/>
      <c r="C63" s="160"/>
      <c r="D63" s="160"/>
      <c r="E63" s="160"/>
      <c r="F63" s="161"/>
      <c r="G63" s="161"/>
      <c r="H63" s="161"/>
      <c r="I63" s="160"/>
      <c r="J63" s="160"/>
      <c r="K63" s="160"/>
      <c r="L63" s="160"/>
      <c r="M63" s="160"/>
      <c r="N63" s="160"/>
      <c r="O63" s="160"/>
      <c r="P63" s="160"/>
      <c r="Q63" s="160"/>
      <c r="R63" s="158"/>
      <c r="S63" s="158"/>
      <c r="T63" s="158"/>
      <c r="U63" s="158"/>
      <c r="V63" s="158"/>
      <c r="W63" s="9"/>
    </row>
    <row r="64" spans="1:23" ht="12.75">
      <c r="A64" s="158"/>
      <c r="B64" s="159"/>
      <c r="C64" s="10"/>
      <c r="D64" s="10"/>
      <c r="E64" s="10"/>
      <c r="F64" s="161"/>
      <c r="G64" s="161"/>
      <c r="H64" s="161"/>
      <c r="I64" s="10"/>
      <c r="J64" s="10"/>
      <c r="K64" s="10"/>
      <c r="L64" s="10"/>
      <c r="M64" s="10"/>
      <c r="N64" s="10"/>
      <c r="O64" s="10"/>
      <c r="P64" s="10"/>
      <c r="Q64" s="10"/>
      <c r="R64" s="158"/>
      <c r="S64" s="158"/>
      <c r="T64" s="158"/>
      <c r="U64" s="158"/>
      <c r="V64" s="158"/>
      <c r="W64" s="9"/>
    </row>
    <row r="65" spans="1:23" ht="12.75">
      <c r="A65" s="158"/>
      <c r="B65" s="159"/>
      <c r="C65" s="160"/>
      <c r="D65" s="160"/>
      <c r="E65" s="160"/>
      <c r="F65" s="160"/>
      <c r="G65" s="160"/>
      <c r="H65" s="160"/>
      <c r="I65" s="161"/>
      <c r="J65" s="161"/>
      <c r="K65" s="161"/>
      <c r="L65" s="160"/>
      <c r="M65" s="160"/>
      <c r="N65" s="160"/>
      <c r="O65" s="160"/>
      <c r="P65" s="160"/>
      <c r="Q65" s="160"/>
      <c r="R65" s="158"/>
      <c r="S65" s="158"/>
      <c r="T65" s="158"/>
      <c r="U65" s="158"/>
      <c r="V65" s="158"/>
      <c r="W65" s="9"/>
    </row>
    <row r="66" spans="1:23" ht="12.75">
      <c r="A66" s="158"/>
      <c r="B66" s="159"/>
      <c r="C66" s="10"/>
      <c r="D66" s="10"/>
      <c r="E66" s="10"/>
      <c r="F66" s="10"/>
      <c r="G66" s="10"/>
      <c r="H66" s="10"/>
      <c r="I66" s="161"/>
      <c r="J66" s="161"/>
      <c r="K66" s="161"/>
      <c r="L66" s="10"/>
      <c r="M66" s="10"/>
      <c r="N66" s="10"/>
      <c r="O66" s="10"/>
      <c r="P66" s="10"/>
      <c r="Q66" s="10"/>
      <c r="R66" s="158"/>
      <c r="S66" s="158"/>
      <c r="T66" s="158"/>
      <c r="U66" s="158"/>
      <c r="V66" s="158"/>
      <c r="W66" s="9"/>
    </row>
    <row r="67" spans="1:23" ht="12.75">
      <c r="A67" s="158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1"/>
      <c r="M67" s="161"/>
      <c r="N67" s="161"/>
      <c r="O67" s="161"/>
      <c r="P67" s="161"/>
      <c r="Q67" s="161"/>
      <c r="R67" s="158"/>
      <c r="S67" s="158"/>
      <c r="T67" s="158"/>
      <c r="U67" s="158"/>
      <c r="V67" s="158"/>
      <c r="W67" s="9"/>
    </row>
    <row r="68" spans="1:23" ht="12.75">
      <c r="A68" s="158"/>
      <c r="B68" s="159"/>
      <c r="C68" s="10"/>
      <c r="D68" s="10"/>
      <c r="E68" s="10"/>
      <c r="F68" s="10"/>
      <c r="G68" s="10"/>
      <c r="H68" s="10"/>
      <c r="I68" s="10"/>
      <c r="J68" s="10"/>
      <c r="K68" s="10"/>
      <c r="L68" s="161"/>
      <c r="M68" s="161"/>
      <c r="N68" s="161"/>
      <c r="O68" s="161"/>
      <c r="P68" s="161"/>
      <c r="Q68" s="161"/>
      <c r="R68" s="158"/>
      <c r="S68" s="158"/>
      <c r="T68" s="158"/>
      <c r="U68" s="158"/>
      <c r="V68" s="158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3"/>
      <c r="S74" s="162"/>
      <c r="T74" s="163"/>
      <c r="U74" s="163"/>
      <c r="V74" s="13"/>
      <c r="W74" s="9"/>
    </row>
    <row r="75" spans="1:23" ht="12.75">
      <c r="A75" s="158"/>
      <c r="B75" s="159"/>
      <c r="C75" s="161"/>
      <c r="D75" s="161"/>
      <c r="E75" s="161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58"/>
      <c r="S75" s="158"/>
      <c r="T75" s="158"/>
      <c r="U75" s="158"/>
      <c r="V75" s="158"/>
      <c r="W75" s="9"/>
    </row>
    <row r="76" spans="1:23" ht="12.75">
      <c r="A76" s="158"/>
      <c r="B76" s="159"/>
      <c r="C76" s="161"/>
      <c r="D76" s="161"/>
      <c r="E76" s="16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58"/>
      <c r="S76" s="158"/>
      <c r="T76" s="158"/>
      <c r="U76" s="158"/>
      <c r="V76" s="158"/>
      <c r="W76" s="9"/>
    </row>
    <row r="77" spans="1:23" ht="12.75">
      <c r="A77" s="158"/>
      <c r="B77" s="159"/>
      <c r="C77" s="160"/>
      <c r="D77" s="160"/>
      <c r="E77" s="160"/>
      <c r="F77" s="161"/>
      <c r="G77" s="161"/>
      <c r="H77" s="161"/>
      <c r="I77" s="160"/>
      <c r="J77" s="160"/>
      <c r="K77" s="160"/>
      <c r="L77" s="160"/>
      <c r="M77" s="160"/>
      <c r="N77" s="160"/>
      <c r="O77" s="160"/>
      <c r="P77" s="160"/>
      <c r="Q77" s="160"/>
      <c r="R77" s="158"/>
      <c r="S77" s="158"/>
      <c r="T77" s="158"/>
      <c r="U77" s="158"/>
      <c r="V77" s="158"/>
      <c r="W77" s="9"/>
    </row>
    <row r="78" spans="1:23" ht="12.75">
      <c r="A78" s="158"/>
      <c r="B78" s="159"/>
      <c r="C78" s="10"/>
      <c r="D78" s="10"/>
      <c r="E78" s="10"/>
      <c r="F78" s="161"/>
      <c r="G78" s="161"/>
      <c r="H78" s="161"/>
      <c r="I78" s="10"/>
      <c r="J78" s="10"/>
      <c r="K78" s="10"/>
      <c r="L78" s="10"/>
      <c r="M78" s="10"/>
      <c r="N78" s="10"/>
      <c r="O78" s="10"/>
      <c r="P78" s="10"/>
      <c r="Q78" s="10"/>
      <c r="R78" s="158"/>
      <c r="S78" s="158"/>
      <c r="T78" s="158"/>
      <c r="U78" s="158"/>
      <c r="V78" s="158"/>
      <c r="W78" s="9"/>
    </row>
    <row r="79" spans="1:23" ht="12.75">
      <c r="A79" s="158"/>
      <c r="B79" s="159"/>
      <c r="C79" s="160"/>
      <c r="D79" s="160"/>
      <c r="E79" s="160"/>
      <c r="F79" s="160"/>
      <c r="G79" s="160"/>
      <c r="H79" s="160"/>
      <c r="I79" s="161"/>
      <c r="J79" s="161"/>
      <c r="K79" s="161"/>
      <c r="L79" s="160"/>
      <c r="M79" s="160"/>
      <c r="N79" s="160"/>
      <c r="O79" s="160"/>
      <c r="P79" s="160"/>
      <c r="Q79" s="160"/>
      <c r="R79" s="158"/>
      <c r="S79" s="158"/>
      <c r="T79" s="158"/>
      <c r="U79" s="158"/>
      <c r="V79" s="158"/>
      <c r="W79" s="9"/>
    </row>
    <row r="80" spans="1:23" ht="12.75">
      <c r="A80" s="158"/>
      <c r="B80" s="159"/>
      <c r="C80" s="10"/>
      <c r="D80" s="10"/>
      <c r="E80" s="10"/>
      <c r="F80" s="10"/>
      <c r="G80" s="10"/>
      <c r="H80" s="10"/>
      <c r="I80" s="161"/>
      <c r="J80" s="161"/>
      <c r="K80" s="161"/>
      <c r="L80" s="10"/>
      <c r="M80" s="10"/>
      <c r="N80" s="10"/>
      <c r="O80" s="10"/>
      <c r="P80" s="10"/>
      <c r="Q80" s="10"/>
      <c r="R80" s="158"/>
      <c r="S80" s="158"/>
      <c r="T80" s="158"/>
      <c r="U80" s="158"/>
      <c r="V80" s="158"/>
      <c r="W80" s="9"/>
    </row>
    <row r="81" spans="1:23" ht="12.75">
      <c r="A81" s="158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1"/>
      <c r="M81" s="161"/>
      <c r="N81" s="161"/>
      <c r="O81" s="161"/>
      <c r="P81" s="161"/>
      <c r="Q81" s="161"/>
      <c r="R81" s="158"/>
      <c r="S81" s="158"/>
      <c r="T81" s="158"/>
      <c r="U81" s="158"/>
      <c r="V81" s="158"/>
      <c r="W81" s="9"/>
    </row>
    <row r="82" spans="1:23" ht="12.75">
      <c r="A82" s="158"/>
      <c r="B82" s="159"/>
      <c r="C82" s="10"/>
      <c r="D82" s="10"/>
      <c r="E82" s="10"/>
      <c r="F82" s="10"/>
      <c r="G82" s="10"/>
      <c r="H82" s="10"/>
      <c r="I82" s="10"/>
      <c r="J82" s="10"/>
      <c r="K82" s="10"/>
      <c r="L82" s="161"/>
      <c r="M82" s="161"/>
      <c r="N82" s="161"/>
      <c r="O82" s="161"/>
      <c r="P82" s="161"/>
      <c r="Q82" s="161"/>
      <c r="R82" s="158"/>
      <c r="S82" s="158"/>
      <c r="T82" s="158"/>
      <c r="U82" s="158"/>
      <c r="V82" s="158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3"/>
      <c r="S88" s="162"/>
      <c r="T88" s="163"/>
      <c r="U88" s="163"/>
      <c r="V88" s="13"/>
      <c r="W88" s="9"/>
    </row>
    <row r="89" spans="1:23" ht="12.75">
      <c r="A89" s="158"/>
      <c r="B89" s="159"/>
      <c r="C89" s="161"/>
      <c r="D89" s="161"/>
      <c r="E89" s="161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58"/>
      <c r="S89" s="158"/>
      <c r="T89" s="158"/>
      <c r="U89" s="158"/>
      <c r="V89" s="158"/>
      <c r="W89" s="9"/>
    </row>
    <row r="90" spans="1:23" ht="12.75">
      <c r="A90" s="158"/>
      <c r="B90" s="159"/>
      <c r="C90" s="161"/>
      <c r="D90" s="161"/>
      <c r="E90" s="16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8"/>
      <c r="S90" s="158"/>
      <c r="T90" s="158"/>
      <c r="U90" s="158"/>
      <c r="V90" s="158"/>
      <c r="W90" s="9"/>
    </row>
    <row r="91" spans="1:23" ht="12.75">
      <c r="A91" s="158"/>
      <c r="B91" s="159"/>
      <c r="C91" s="160"/>
      <c r="D91" s="160"/>
      <c r="E91" s="160"/>
      <c r="F91" s="161"/>
      <c r="G91" s="161"/>
      <c r="H91" s="161"/>
      <c r="I91" s="160"/>
      <c r="J91" s="160"/>
      <c r="K91" s="160"/>
      <c r="L91" s="160"/>
      <c r="M91" s="160"/>
      <c r="N91" s="160"/>
      <c r="O91" s="160"/>
      <c r="P91" s="160"/>
      <c r="Q91" s="160"/>
      <c r="R91" s="158"/>
      <c r="S91" s="158"/>
      <c r="T91" s="158"/>
      <c r="U91" s="158"/>
      <c r="V91" s="158"/>
      <c r="W91" s="9"/>
    </row>
    <row r="92" spans="1:23" ht="12.75">
      <c r="A92" s="158"/>
      <c r="B92" s="159"/>
      <c r="C92" s="10"/>
      <c r="D92" s="10"/>
      <c r="E92" s="10"/>
      <c r="F92" s="161"/>
      <c r="G92" s="161"/>
      <c r="H92" s="161"/>
      <c r="I92" s="10"/>
      <c r="J92" s="10"/>
      <c r="K92" s="10"/>
      <c r="L92" s="10"/>
      <c r="M92" s="10"/>
      <c r="N92" s="10"/>
      <c r="O92" s="10"/>
      <c r="P92" s="10"/>
      <c r="Q92" s="10"/>
      <c r="R92" s="158"/>
      <c r="S92" s="158"/>
      <c r="T92" s="158"/>
      <c r="U92" s="158"/>
      <c r="V92" s="158"/>
      <c r="W92" s="9"/>
    </row>
    <row r="93" spans="1:23" ht="12.75">
      <c r="A93" s="158"/>
      <c r="B93" s="159"/>
      <c r="C93" s="160"/>
      <c r="D93" s="160"/>
      <c r="E93" s="160"/>
      <c r="F93" s="160"/>
      <c r="G93" s="160"/>
      <c r="H93" s="160"/>
      <c r="I93" s="161"/>
      <c r="J93" s="161"/>
      <c r="K93" s="161"/>
      <c r="L93" s="160"/>
      <c r="M93" s="160"/>
      <c r="N93" s="160"/>
      <c r="O93" s="160"/>
      <c r="P93" s="160"/>
      <c r="Q93" s="160"/>
      <c r="R93" s="158"/>
      <c r="S93" s="158"/>
      <c r="T93" s="158"/>
      <c r="U93" s="158"/>
      <c r="V93" s="158"/>
      <c r="W93" s="9"/>
    </row>
    <row r="94" spans="1:23" ht="12.75">
      <c r="A94" s="158"/>
      <c r="B94" s="159"/>
      <c r="C94" s="10"/>
      <c r="D94" s="10"/>
      <c r="E94" s="10"/>
      <c r="F94" s="10"/>
      <c r="G94" s="10"/>
      <c r="H94" s="10"/>
      <c r="I94" s="161"/>
      <c r="J94" s="161"/>
      <c r="K94" s="161"/>
      <c r="L94" s="10"/>
      <c r="M94" s="10"/>
      <c r="N94" s="10"/>
      <c r="O94" s="10"/>
      <c r="P94" s="10"/>
      <c r="Q94" s="10"/>
      <c r="R94" s="158"/>
      <c r="S94" s="158"/>
      <c r="T94" s="158"/>
      <c r="U94" s="158"/>
      <c r="V94" s="158"/>
      <c r="W94" s="9"/>
    </row>
    <row r="95" spans="1:23" ht="12.75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60"/>
      <c r="L95" s="161"/>
      <c r="M95" s="161"/>
      <c r="N95" s="161"/>
      <c r="O95" s="161"/>
      <c r="P95" s="161"/>
      <c r="Q95" s="161"/>
      <c r="R95" s="158"/>
      <c r="S95" s="158"/>
      <c r="T95" s="158"/>
      <c r="U95" s="158"/>
      <c r="V95" s="158"/>
      <c r="W95" s="9"/>
    </row>
    <row r="96" spans="1:23" ht="12.75">
      <c r="A96" s="158"/>
      <c r="B96" s="159"/>
      <c r="C96" s="10"/>
      <c r="D96" s="10"/>
      <c r="E96" s="10"/>
      <c r="F96" s="10"/>
      <c r="G96" s="10"/>
      <c r="H96" s="10"/>
      <c r="I96" s="10"/>
      <c r="J96" s="10"/>
      <c r="K96" s="10"/>
      <c r="L96" s="161"/>
      <c r="M96" s="161"/>
      <c r="N96" s="161"/>
      <c r="O96" s="161"/>
      <c r="P96" s="161"/>
      <c r="Q96" s="161"/>
      <c r="R96" s="158"/>
      <c r="S96" s="158"/>
      <c r="T96" s="158"/>
      <c r="U96" s="158"/>
      <c r="V96" s="158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3"/>
      <c r="S102" s="162"/>
      <c r="T102" s="163"/>
      <c r="U102" s="163"/>
      <c r="V102" s="13"/>
      <c r="W102" s="9"/>
    </row>
    <row r="103" spans="1:23" ht="12.75">
      <c r="A103" s="158"/>
      <c r="B103" s="159"/>
      <c r="C103" s="161"/>
      <c r="D103" s="161"/>
      <c r="E103" s="161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58"/>
      <c r="S103" s="158"/>
      <c r="T103" s="158"/>
      <c r="U103" s="158"/>
      <c r="V103" s="158"/>
      <c r="W103" s="9"/>
    </row>
    <row r="104" spans="1:23" ht="12.75">
      <c r="A104" s="158"/>
      <c r="B104" s="159"/>
      <c r="C104" s="161"/>
      <c r="D104" s="161"/>
      <c r="E104" s="1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58"/>
      <c r="S104" s="158"/>
      <c r="T104" s="158"/>
      <c r="U104" s="158"/>
      <c r="V104" s="158"/>
      <c r="W104" s="9"/>
    </row>
    <row r="105" spans="1:23" ht="12.75">
      <c r="A105" s="158"/>
      <c r="B105" s="159"/>
      <c r="C105" s="160"/>
      <c r="D105" s="160"/>
      <c r="E105" s="160"/>
      <c r="F105" s="161"/>
      <c r="G105" s="161"/>
      <c r="H105" s="161"/>
      <c r="I105" s="160"/>
      <c r="J105" s="160"/>
      <c r="K105" s="160"/>
      <c r="L105" s="160"/>
      <c r="M105" s="160"/>
      <c r="N105" s="160"/>
      <c r="O105" s="160"/>
      <c r="P105" s="160"/>
      <c r="Q105" s="160"/>
      <c r="R105" s="158"/>
      <c r="S105" s="158"/>
      <c r="T105" s="158"/>
      <c r="U105" s="158"/>
      <c r="V105" s="158"/>
      <c r="W105" s="9"/>
    </row>
    <row r="106" spans="1:23" ht="12.75">
      <c r="A106" s="158"/>
      <c r="B106" s="159"/>
      <c r="C106" s="10"/>
      <c r="D106" s="10"/>
      <c r="E106" s="10"/>
      <c r="F106" s="161"/>
      <c r="G106" s="161"/>
      <c r="H106" s="161"/>
      <c r="I106" s="10"/>
      <c r="J106" s="10"/>
      <c r="K106" s="10"/>
      <c r="L106" s="10"/>
      <c r="M106" s="10"/>
      <c r="N106" s="10"/>
      <c r="O106" s="10"/>
      <c r="P106" s="10"/>
      <c r="Q106" s="10"/>
      <c r="R106" s="158"/>
      <c r="S106" s="158"/>
      <c r="T106" s="158"/>
      <c r="U106" s="158"/>
      <c r="V106" s="158"/>
      <c r="W106" s="9"/>
    </row>
    <row r="107" spans="1:23" ht="12.75">
      <c r="A107" s="158"/>
      <c r="B107" s="159"/>
      <c r="C107" s="160"/>
      <c r="D107" s="160"/>
      <c r="E107" s="160"/>
      <c r="F107" s="160"/>
      <c r="G107" s="160"/>
      <c r="H107" s="160"/>
      <c r="I107" s="161"/>
      <c r="J107" s="161"/>
      <c r="K107" s="161"/>
      <c r="L107" s="160"/>
      <c r="M107" s="160"/>
      <c r="N107" s="160"/>
      <c r="O107" s="160"/>
      <c r="P107" s="160"/>
      <c r="Q107" s="160"/>
      <c r="R107" s="158"/>
      <c r="S107" s="158"/>
      <c r="T107" s="158"/>
      <c r="U107" s="158"/>
      <c r="V107" s="158"/>
      <c r="W107" s="9"/>
    </row>
    <row r="108" spans="1:23" ht="12.75">
      <c r="A108" s="158"/>
      <c r="B108" s="159"/>
      <c r="C108" s="10"/>
      <c r="D108" s="10"/>
      <c r="E108" s="10"/>
      <c r="F108" s="10"/>
      <c r="G108" s="10"/>
      <c r="H108" s="10"/>
      <c r="I108" s="161"/>
      <c r="J108" s="161"/>
      <c r="K108" s="161"/>
      <c r="L108" s="10"/>
      <c r="M108" s="10"/>
      <c r="N108" s="10"/>
      <c r="O108" s="10"/>
      <c r="P108" s="10"/>
      <c r="Q108" s="10"/>
      <c r="R108" s="158"/>
      <c r="S108" s="158"/>
      <c r="T108" s="158"/>
      <c r="U108" s="158"/>
      <c r="V108" s="158"/>
      <c r="W108" s="9"/>
    </row>
    <row r="109" spans="1:23" ht="12.75">
      <c r="A109" s="158"/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161"/>
      <c r="M109" s="161"/>
      <c r="N109" s="161"/>
      <c r="O109" s="161"/>
      <c r="P109" s="161"/>
      <c r="Q109" s="161"/>
      <c r="R109" s="158"/>
      <c r="S109" s="158"/>
      <c r="T109" s="158"/>
      <c r="U109" s="158"/>
      <c r="V109" s="158"/>
      <c r="W109" s="9"/>
    </row>
    <row r="110" spans="1:23" ht="12.75">
      <c r="A110" s="158"/>
      <c r="B110" s="159"/>
      <c r="C110" s="10"/>
      <c r="D110" s="10"/>
      <c r="E110" s="10"/>
      <c r="F110" s="10"/>
      <c r="G110" s="10"/>
      <c r="H110" s="10"/>
      <c r="I110" s="10"/>
      <c r="J110" s="10"/>
      <c r="K110" s="10"/>
      <c r="L110" s="161"/>
      <c r="M110" s="161"/>
      <c r="N110" s="161"/>
      <c r="O110" s="161"/>
      <c r="P110" s="161"/>
      <c r="Q110" s="161"/>
      <c r="R110" s="158"/>
      <c r="S110" s="158"/>
      <c r="T110" s="158"/>
      <c r="U110" s="158"/>
      <c r="V110" s="158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D2:L2"/>
    <mergeCell ref="O2:V2"/>
    <mergeCell ref="C3:E3"/>
    <mergeCell ref="F3:H3"/>
    <mergeCell ref="I3:K3"/>
    <mergeCell ref="L3:N3"/>
    <mergeCell ref="O3:Q3"/>
    <mergeCell ref="S3:U3"/>
    <mergeCell ref="O4:Q4"/>
    <mergeCell ref="R4:R5"/>
    <mergeCell ref="S4:S5"/>
    <mergeCell ref="T4:T5"/>
    <mergeCell ref="U4:U5"/>
    <mergeCell ref="V4:V5"/>
    <mergeCell ref="A4:A5"/>
    <mergeCell ref="B4:B5"/>
    <mergeCell ref="C4:E5"/>
    <mergeCell ref="F4:H4"/>
    <mergeCell ref="I4:K4"/>
    <mergeCell ref="L4:N4"/>
    <mergeCell ref="O6:Q6"/>
    <mergeCell ref="R6:R7"/>
    <mergeCell ref="S6:S7"/>
    <mergeCell ref="T6:T7"/>
    <mergeCell ref="U6:U7"/>
    <mergeCell ref="V6:V7"/>
    <mergeCell ref="A6:A7"/>
    <mergeCell ref="B6:B7"/>
    <mergeCell ref="C6:E6"/>
    <mergeCell ref="F6:H7"/>
    <mergeCell ref="I6:K6"/>
    <mergeCell ref="L6:N6"/>
    <mergeCell ref="O8:Q8"/>
    <mergeCell ref="R8:R9"/>
    <mergeCell ref="S8:S9"/>
    <mergeCell ref="T8:T9"/>
    <mergeCell ref="U8:U9"/>
    <mergeCell ref="V8:V9"/>
    <mergeCell ref="A8:A9"/>
    <mergeCell ref="B8:B9"/>
    <mergeCell ref="C8:E8"/>
    <mergeCell ref="F8:H8"/>
    <mergeCell ref="I8:K9"/>
    <mergeCell ref="L8:N8"/>
    <mergeCell ref="O10:Q10"/>
    <mergeCell ref="R10:R11"/>
    <mergeCell ref="S10:S11"/>
    <mergeCell ref="T10:T11"/>
    <mergeCell ref="U10:U11"/>
    <mergeCell ref="V10:V11"/>
    <mergeCell ref="A10:A11"/>
    <mergeCell ref="B10:B11"/>
    <mergeCell ref="C10:E10"/>
    <mergeCell ref="F10:H10"/>
    <mergeCell ref="I10:K10"/>
    <mergeCell ref="L10:N11"/>
    <mergeCell ref="O12:Q13"/>
    <mergeCell ref="R12:R13"/>
    <mergeCell ref="S12:S13"/>
    <mergeCell ref="T12:T13"/>
    <mergeCell ref="U12:U13"/>
    <mergeCell ref="V12:V13"/>
    <mergeCell ref="A12:A13"/>
    <mergeCell ref="B12:B13"/>
    <mergeCell ref="C12:E12"/>
    <mergeCell ref="F12:H12"/>
    <mergeCell ref="I12:K12"/>
    <mergeCell ref="L12:N12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L22:N22"/>
    <mergeCell ref="O22:Q22"/>
    <mergeCell ref="R22:R23"/>
    <mergeCell ref="S22:S23"/>
    <mergeCell ref="T22:T23"/>
    <mergeCell ref="U22:U2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O32:Q32"/>
    <mergeCell ref="R32:R33"/>
    <mergeCell ref="S32:S33"/>
    <mergeCell ref="T32:T33"/>
    <mergeCell ref="U32:U33"/>
    <mergeCell ref="V32:V33"/>
    <mergeCell ref="A32:A33"/>
    <mergeCell ref="B32:B33"/>
    <mergeCell ref="C32:E33"/>
    <mergeCell ref="F32:H32"/>
    <mergeCell ref="I32:K32"/>
    <mergeCell ref="L32:N32"/>
    <mergeCell ref="O34:Q34"/>
    <mergeCell ref="R34:R35"/>
    <mergeCell ref="S34:S35"/>
    <mergeCell ref="T34:T35"/>
    <mergeCell ref="U34:U35"/>
    <mergeCell ref="V34:V35"/>
    <mergeCell ref="A34:A35"/>
    <mergeCell ref="B34:B35"/>
    <mergeCell ref="C34:E34"/>
    <mergeCell ref="F34:H35"/>
    <mergeCell ref="I34:K34"/>
    <mergeCell ref="L34:N34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O36:Q36"/>
    <mergeCell ref="R36:R37"/>
    <mergeCell ref="S36:S37"/>
    <mergeCell ref="T36:T37"/>
    <mergeCell ref="U36:U37"/>
    <mergeCell ref="V36:V37"/>
    <mergeCell ref="A36:A37"/>
    <mergeCell ref="B36:B37"/>
    <mergeCell ref="C36:E36"/>
    <mergeCell ref="F36:H36"/>
    <mergeCell ref="I36:K37"/>
    <mergeCell ref="L36:N36"/>
    <mergeCell ref="C45:E45"/>
    <mergeCell ref="F45:H45"/>
    <mergeCell ref="I45:K45"/>
    <mergeCell ref="L45:N45"/>
    <mergeCell ref="O45:Q45"/>
    <mergeCell ref="S45:U45"/>
    <mergeCell ref="T38:T39"/>
    <mergeCell ref="U38:U39"/>
    <mergeCell ref="O46:Q46"/>
    <mergeCell ref="R46:R47"/>
    <mergeCell ref="S46:S47"/>
    <mergeCell ref="T46:T47"/>
    <mergeCell ref="U46:U47"/>
    <mergeCell ref="V46:V47"/>
    <mergeCell ref="A46:A47"/>
    <mergeCell ref="B46:B47"/>
    <mergeCell ref="C46:E47"/>
    <mergeCell ref="F46:H46"/>
    <mergeCell ref="I46:K46"/>
    <mergeCell ref="L46:N46"/>
    <mergeCell ref="O48:Q48"/>
    <mergeCell ref="R48:R49"/>
    <mergeCell ref="S48:S49"/>
    <mergeCell ref="T48:T49"/>
    <mergeCell ref="U48:U49"/>
    <mergeCell ref="V48:V49"/>
    <mergeCell ref="A48:A49"/>
    <mergeCell ref="B48:B49"/>
    <mergeCell ref="C48:E48"/>
    <mergeCell ref="F48:H49"/>
    <mergeCell ref="I48:K48"/>
    <mergeCell ref="L48:N48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52:A53"/>
    <mergeCell ref="B52:B53"/>
    <mergeCell ref="C52:E52"/>
    <mergeCell ref="F52:H52"/>
    <mergeCell ref="I52:K52"/>
    <mergeCell ref="L52:N53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V61:V62"/>
    <mergeCell ref="A61:A62"/>
    <mergeCell ref="B61:B62"/>
    <mergeCell ref="C61:E62"/>
    <mergeCell ref="F61:H61"/>
    <mergeCell ref="I61:K61"/>
    <mergeCell ref="L61:N61"/>
    <mergeCell ref="O63:Q63"/>
    <mergeCell ref="R63:R64"/>
    <mergeCell ref="S63:S64"/>
    <mergeCell ref="T63:T64"/>
    <mergeCell ref="U63:U64"/>
    <mergeCell ref="V63:V64"/>
    <mergeCell ref="A63:A64"/>
    <mergeCell ref="B63:B64"/>
    <mergeCell ref="C63:E63"/>
    <mergeCell ref="F63:H64"/>
    <mergeCell ref="I63:K63"/>
    <mergeCell ref="L63:N63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O65:Q65"/>
    <mergeCell ref="R65:R66"/>
    <mergeCell ref="S65:S66"/>
    <mergeCell ref="T65:T66"/>
    <mergeCell ref="U65:U66"/>
    <mergeCell ref="V65:V66"/>
    <mergeCell ref="A65:A66"/>
    <mergeCell ref="B65:B66"/>
    <mergeCell ref="C65:E65"/>
    <mergeCell ref="F65:H65"/>
    <mergeCell ref="I65:K66"/>
    <mergeCell ref="L65:N65"/>
    <mergeCell ref="C74:E74"/>
    <mergeCell ref="F74:H74"/>
    <mergeCell ref="I74:K74"/>
    <mergeCell ref="L74:N74"/>
    <mergeCell ref="O74:Q74"/>
    <mergeCell ref="S74:U74"/>
    <mergeCell ref="T67:T68"/>
    <mergeCell ref="U67:U68"/>
    <mergeCell ref="O75:Q75"/>
    <mergeCell ref="R75:R76"/>
    <mergeCell ref="S75:S76"/>
    <mergeCell ref="T75:T76"/>
    <mergeCell ref="U75:U76"/>
    <mergeCell ref="V75:V76"/>
    <mergeCell ref="A75:A76"/>
    <mergeCell ref="B75:B76"/>
    <mergeCell ref="C75:E76"/>
    <mergeCell ref="F75:H75"/>
    <mergeCell ref="I75:K75"/>
    <mergeCell ref="L75:N75"/>
    <mergeCell ref="O77:Q77"/>
    <mergeCell ref="R77:R78"/>
    <mergeCell ref="S77:S78"/>
    <mergeCell ref="T77:T78"/>
    <mergeCell ref="U77:U78"/>
    <mergeCell ref="V77:V78"/>
    <mergeCell ref="A77:A78"/>
    <mergeCell ref="B77:B78"/>
    <mergeCell ref="C77:E77"/>
    <mergeCell ref="F77:H78"/>
    <mergeCell ref="I77:K77"/>
    <mergeCell ref="L77:N77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O79:Q79"/>
    <mergeCell ref="R79:R80"/>
    <mergeCell ref="S79:S80"/>
    <mergeCell ref="T79:T80"/>
    <mergeCell ref="U79:U80"/>
    <mergeCell ref="V79:V80"/>
    <mergeCell ref="A79:A80"/>
    <mergeCell ref="B79:B80"/>
    <mergeCell ref="C79:E79"/>
    <mergeCell ref="F79:H79"/>
    <mergeCell ref="I79:K80"/>
    <mergeCell ref="L79:N79"/>
    <mergeCell ref="C88:E88"/>
    <mergeCell ref="F88:H88"/>
    <mergeCell ref="I88:K88"/>
    <mergeCell ref="L88:N88"/>
    <mergeCell ref="O88:Q88"/>
    <mergeCell ref="S88:U88"/>
    <mergeCell ref="T81:T82"/>
    <mergeCell ref="U81:U82"/>
    <mergeCell ref="O89:Q89"/>
    <mergeCell ref="R89:R90"/>
    <mergeCell ref="S89:S90"/>
    <mergeCell ref="T89:T90"/>
    <mergeCell ref="U89:U90"/>
    <mergeCell ref="V89:V90"/>
    <mergeCell ref="A89:A90"/>
    <mergeCell ref="B89:B90"/>
    <mergeCell ref="C89:E90"/>
    <mergeCell ref="F89:H89"/>
    <mergeCell ref="I89:K89"/>
    <mergeCell ref="L89:N89"/>
    <mergeCell ref="O91:Q91"/>
    <mergeCell ref="R91:R92"/>
    <mergeCell ref="S91:S92"/>
    <mergeCell ref="T91:T92"/>
    <mergeCell ref="U91:U92"/>
    <mergeCell ref="V91:V92"/>
    <mergeCell ref="A91:A92"/>
    <mergeCell ref="B91:B92"/>
    <mergeCell ref="C91:E91"/>
    <mergeCell ref="F91:H92"/>
    <mergeCell ref="I91:K91"/>
    <mergeCell ref="L91:N91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O93:Q93"/>
    <mergeCell ref="R93:R94"/>
    <mergeCell ref="S93:S94"/>
    <mergeCell ref="T93:T94"/>
    <mergeCell ref="U93:U94"/>
    <mergeCell ref="V93:V94"/>
    <mergeCell ref="A93:A94"/>
    <mergeCell ref="B93:B94"/>
    <mergeCell ref="C93:E93"/>
    <mergeCell ref="F93:H93"/>
    <mergeCell ref="I93:K94"/>
    <mergeCell ref="L93:N93"/>
    <mergeCell ref="C102:E102"/>
    <mergeCell ref="F102:H102"/>
    <mergeCell ref="I102:K102"/>
    <mergeCell ref="L102:N102"/>
    <mergeCell ref="O102:Q102"/>
    <mergeCell ref="S102:U102"/>
    <mergeCell ref="T95:T96"/>
    <mergeCell ref="U95:U96"/>
    <mergeCell ref="O103:Q103"/>
    <mergeCell ref="R103:R104"/>
    <mergeCell ref="S103:S104"/>
    <mergeCell ref="T103:T104"/>
    <mergeCell ref="U103:U104"/>
    <mergeCell ref="V103:V104"/>
    <mergeCell ref="A103:A104"/>
    <mergeCell ref="B103:B104"/>
    <mergeCell ref="C103:E104"/>
    <mergeCell ref="F103:H103"/>
    <mergeCell ref="I103:K103"/>
    <mergeCell ref="L103:N103"/>
    <mergeCell ref="O105:Q105"/>
    <mergeCell ref="R105:R106"/>
    <mergeCell ref="S105:S106"/>
    <mergeCell ref="T105:T106"/>
    <mergeCell ref="U105:U106"/>
    <mergeCell ref="V105:V106"/>
    <mergeCell ref="A105:A106"/>
    <mergeCell ref="B105:B106"/>
    <mergeCell ref="C105:E105"/>
    <mergeCell ref="F105:H106"/>
    <mergeCell ref="I105:K105"/>
    <mergeCell ref="L105:N105"/>
    <mergeCell ref="O107:Q107"/>
    <mergeCell ref="R107:R108"/>
    <mergeCell ref="S107:S108"/>
    <mergeCell ref="T107:T108"/>
    <mergeCell ref="U107:U108"/>
    <mergeCell ref="V107:V108"/>
    <mergeCell ref="A107:A108"/>
    <mergeCell ref="B107:B108"/>
    <mergeCell ref="C107:E107"/>
    <mergeCell ref="F107:H107"/>
    <mergeCell ref="I107:K108"/>
    <mergeCell ref="L107:N107"/>
    <mergeCell ref="O109:Q110"/>
    <mergeCell ref="R109:R110"/>
    <mergeCell ref="S109:S110"/>
    <mergeCell ref="T109:T110"/>
    <mergeCell ref="U109:U110"/>
    <mergeCell ref="V109:V110"/>
    <mergeCell ref="A109:A110"/>
    <mergeCell ref="B109:B110"/>
    <mergeCell ref="C109:E109"/>
    <mergeCell ref="F109:H109"/>
    <mergeCell ref="I109:K109"/>
    <mergeCell ref="L109:N110"/>
  </mergeCells>
  <printOptions/>
  <pageMargins left="0.36" right="0.75" top="0.24" bottom="0.59" header="0.19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apas5"/>
  <dimension ref="A1:X116"/>
  <sheetViews>
    <sheetView view="pageBreakPreview" zoomScale="60" zoomScaleNormal="75" zoomScalePageLayoutView="0" workbookViewId="0" topLeftCell="A1">
      <selection activeCell="V10" sqref="V10:V11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7.00390625" style="1" bestFit="1" customWidth="1"/>
    <col min="20" max="20" width="1.7109375" style="1" customWidth="1"/>
    <col min="21" max="21" width="7.00390625" style="1" bestFit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102" t="str">
        <f>Reg!A1</f>
        <v>LIETUVOS MOKYKLŲ ŽAIDYNĖS (VAIKINAI)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 t="s">
        <v>18</v>
      </c>
      <c r="S1" s="101"/>
      <c r="T1" s="101"/>
      <c r="U1" s="101"/>
      <c r="V1" s="101"/>
    </row>
    <row r="2" spans="1:22" ht="26.25" customHeight="1" thickBot="1">
      <c r="A2" s="2"/>
      <c r="B2" s="46"/>
      <c r="C2" s="49" t="s">
        <v>22</v>
      </c>
      <c r="D2" s="218" t="str">
        <f>IF(V4=1,B4,IF(V6=1,B6,IF(V8=1,B8,IF(V10=1,B10,IF(V12=1,B12,"")))))</f>
        <v>Biržų Saulės gimnazija</v>
      </c>
      <c r="E2" s="219"/>
      <c r="F2" s="219"/>
      <c r="G2" s="219"/>
      <c r="H2" s="219"/>
      <c r="I2" s="219"/>
      <c r="J2" s="219"/>
      <c r="K2" s="219"/>
      <c r="L2" s="220"/>
      <c r="M2" s="48"/>
      <c r="N2" s="47" t="s">
        <v>23</v>
      </c>
      <c r="O2" s="218" t="str">
        <f>IF(V4=2,B4,IF(V6=2,B6,IF(V8=2,B8,IF(V10=2,B10,IF(V12=2,B12,"")))))</f>
        <v>Jonavos J. Ralio gimnazija</v>
      </c>
      <c r="P2" s="219"/>
      <c r="Q2" s="219"/>
      <c r="R2" s="219"/>
      <c r="S2" s="219"/>
      <c r="T2" s="219"/>
      <c r="U2" s="219"/>
      <c r="V2" s="220"/>
    </row>
    <row r="3" spans="2:22" ht="24" customHeight="1" thickBot="1">
      <c r="B3" s="3"/>
      <c r="C3" s="158">
        <v>1</v>
      </c>
      <c r="D3" s="158"/>
      <c r="E3" s="158"/>
      <c r="F3" s="158">
        <v>2</v>
      </c>
      <c r="G3" s="158"/>
      <c r="H3" s="158"/>
      <c r="I3" s="158">
        <v>3</v>
      </c>
      <c r="J3" s="158"/>
      <c r="K3" s="158"/>
      <c r="L3" s="158">
        <v>4</v>
      </c>
      <c r="M3" s="158"/>
      <c r="N3" s="158"/>
      <c r="O3" s="158">
        <v>5</v>
      </c>
      <c r="P3" s="158"/>
      <c r="Q3" s="158"/>
      <c r="R3" s="4" t="s">
        <v>0</v>
      </c>
      <c r="S3" s="221" t="s">
        <v>1</v>
      </c>
      <c r="T3" s="222"/>
      <c r="U3" s="222"/>
      <c r="V3" s="4" t="s">
        <v>2</v>
      </c>
    </row>
    <row r="4" spans="1:22" ht="36.75" customHeight="1">
      <c r="A4" s="204">
        <v>1</v>
      </c>
      <c r="B4" s="205" t="str">
        <f>IF(Reg!B9=0,"",Reg!B9)</f>
        <v>Biržų Saulės gimnazija</v>
      </c>
      <c r="C4" s="206" t="s">
        <v>3</v>
      </c>
      <c r="D4" s="207"/>
      <c r="E4" s="208"/>
      <c r="F4" s="209" t="str">
        <f>IF((F5+H5)=0,"",IF((F5-H5)&gt;0,"1","0"))</f>
        <v>1</v>
      </c>
      <c r="G4" s="210"/>
      <c r="H4" s="211"/>
      <c r="I4" s="209" t="str">
        <f>IF((I5+K5)=0,"",IF((I5-K5)&gt;0,"1","0"))</f>
        <v>1</v>
      </c>
      <c r="J4" s="210"/>
      <c r="K4" s="211"/>
      <c r="L4" s="209" t="str">
        <f>IF((L5+N5)=0,"",IF((L5-N5)&gt;0,"1","0"))</f>
        <v>1</v>
      </c>
      <c r="M4" s="210"/>
      <c r="N4" s="211"/>
      <c r="O4" s="209">
        <f>IF((O5+Q5)=0,"",IF((O5-Q5)&gt;0,"1","0"))</f>
      </c>
      <c r="P4" s="210"/>
      <c r="Q4" s="212"/>
      <c r="R4" s="213">
        <f>IF(F4="","",IF(I4="",(F4),IF(L4="",(I4+F4),IF(O4="",(L4+I4+F4),(F4+I4+L4+O4)))))</f>
        <v>3</v>
      </c>
      <c r="S4" s="214">
        <f>IF(F5="","",(F5+I5+L5+O5))</f>
        <v>6</v>
      </c>
      <c r="T4" s="215" t="s">
        <v>4</v>
      </c>
      <c r="U4" s="216">
        <f>IF(H5="","",(H5+K5+N5+Q5))</f>
        <v>1</v>
      </c>
      <c r="V4" s="217">
        <v>1</v>
      </c>
    </row>
    <row r="5" spans="1:22" ht="36.75" customHeight="1">
      <c r="A5" s="167"/>
      <c r="B5" s="169"/>
      <c r="C5" s="199"/>
      <c r="D5" s="200"/>
      <c r="E5" s="201"/>
      <c r="F5" s="50">
        <v>2</v>
      </c>
      <c r="G5" s="104" t="s">
        <v>4</v>
      </c>
      <c r="H5" s="51">
        <v>1</v>
      </c>
      <c r="I5" s="50">
        <v>2</v>
      </c>
      <c r="J5" s="104" t="s">
        <v>4</v>
      </c>
      <c r="K5" s="51">
        <v>0</v>
      </c>
      <c r="L5" s="50">
        <v>2</v>
      </c>
      <c r="M5" s="104" t="s">
        <v>4</v>
      </c>
      <c r="N5" s="51">
        <v>0</v>
      </c>
      <c r="O5" s="50"/>
      <c r="P5" s="104" t="s">
        <v>4</v>
      </c>
      <c r="Q5" s="52"/>
      <c r="R5" s="180"/>
      <c r="S5" s="195"/>
      <c r="T5" s="196"/>
      <c r="U5" s="197"/>
      <c r="V5" s="198"/>
    </row>
    <row r="6" spans="1:22" ht="36.75" customHeight="1">
      <c r="A6" s="167">
        <v>2</v>
      </c>
      <c r="B6" s="202" t="str">
        <f>IF(Reg!B16=0,"",Reg!B16)</f>
        <v>Jonavos J. Ralio gimnazija</v>
      </c>
      <c r="C6" s="171" t="str">
        <f>IF(F4="","",IF(F4="1","0","1"))</f>
        <v>0</v>
      </c>
      <c r="D6" s="172"/>
      <c r="E6" s="173"/>
      <c r="F6" s="174" t="s">
        <v>3</v>
      </c>
      <c r="G6" s="175"/>
      <c r="H6" s="190"/>
      <c r="I6" s="171" t="str">
        <f>IF((I7+K7)=0,"",IF((I7-K7)&gt;0,"1","0"))</f>
        <v>1</v>
      </c>
      <c r="J6" s="172"/>
      <c r="K6" s="173"/>
      <c r="L6" s="171" t="str">
        <f>IF((L7+N7)=0,"",IF((L7-N7)&gt;0,"1","0"))</f>
        <v>1</v>
      </c>
      <c r="M6" s="172"/>
      <c r="N6" s="173"/>
      <c r="O6" s="171">
        <f>IF((O7+Q7)=0,"",IF((O7-Q7)&gt;0,"1","0"))</f>
      </c>
      <c r="P6" s="172"/>
      <c r="Q6" s="194"/>
      <c r="R6" s="180">
        <f>IF(C6="","",IF(I6="",(C6),IF(L6="",(C6+I6),IF(O6="",(L6+I6+C6),(O6+L6+I6+C6)))))</f>
        <v>2</v>
      </c>
      <c r="S6" s="182">
        <f>IF(C7="","",(C7+I7+L7+O7))</f>
        <v>5</v>
      </c>
      <c r="T6" s="184" t="s">
        <v>4</v>
      </c>
      <c r="U6" s="186">
        <f>IF(E7="","",(E7+K7+N7+Q7))</f>
        <v>2</v>
      </c>
      <c r="V6" s="188">
        <v>2</v>
      </c>
    </row>
    <row r="7" spans="1:22" ht="36.75" customHeight="1">
      <c r="A7" s="167"/>
      <c r="B7" s="203"/>
      <c r="C7" s="106">
        <f>IF(H5="","",H5)</f>
        <v>1</v>
      </c>
      <c r="D7" s="105" t="s">
        <v>4</v>
      </c>
      <c r="E7" s="107">
        <f>IF(F5="","",F5)</f>
        <v>2</v>
      </c>
      <c r="F7" s="191"/>
      <c r="G7" s="192"/>
      <c r="H7" s="193"/>
      <c r="I7" s="53">
        <v>2</v>
      </c>
      <c r="J7" s="105" t="s">
        <v>4</v>
      </c>
      <c r="K7" s="54">
        <v>0</v>
      </c>
      <c r="L7" s="53">
        <v>2</v>
      </c>
      <c r="M7" s="108" t="s">
        <v>4</v>
      </c>
      <c r="N7" s="54">
        <v>0</v>
      </c>
      <c r="O7" s="53"/>
      <c r="P7" s="108" t="s">
        <v>4</v>
      </c>
      <c r="Q7" s="55"/>
      <c r="R7" s="180"/>
      <c r="S7" s="195"/>
      <c r="T7" s="196"/>
      <c r="U7" s="197"/>
      <c r="V7" s="198"/>
    </row>
    <row r="8" spans="1:22" ht="36.75" customHeight="1">
      <c r="A8" s="167">
        <v>3</v>
      </c>
      <c r="B8" s="169" t="str">
        <f>IF(Reg!B25=0,"",Reg!B25)</f>
        <v>Trakų r. Lentvario Versmės gimnazija</v>
      </c>
      <c r="C8" s="171" t="str">
        <f>IF(I4="","",IF(I4="1","0","1"))</f>
        <v>0</v>
      </c>
      <c r="D8" s="172"/>
      <c r="E8" s="173"/>
      <c r="F8" s="171" t="str">
        <f>IF(I6="","",IF(I6="1","0","1"))</f>
        <v>0</v>
      </c>
      <c r="G8" s="172"/>
      <c r="H8" s="173"/>
      <c r="I8" s="191" t="s">
        <v>3</v>
      </c>
      <c r="J8" s="192"/>
      <c r="K8" s="193"/>
      <c r="L8" s="171" t="str">
        <f>IF((L9+N9)=0,"",IF((L9-N9)&gt;0,"1","0"))</f>
        <v>0</v>
      </c>
      <c r="M8" s="172"/>
      <c r="N8" s="173"/>
      <c r="O8" s="171">
        <f>IF((O9+Q9)=0,"",IF((O9-Q9)&gt;0,"1","0"))</f>
      </c>
      <c r="P8" s="172"/>
      <c r="Q8" s="194"/>
      <c r="R8" s="180">
        <f>IF(F8="","",IF(F8="",(C8),IF(L8="",(C8+F8),IF(O8="",(L8+F8+C8),(L8+F8+C8+O8)))))</f>
        <v>0</v>
      </c>
      <c r="S8" s="182">
        <f>IF(F9="","",(C9+F9+L9+O9))</f>
        <v>1</v>
      </c>
      <c r="T8" s="184" t="s">
        <v>4</v>
      </c>
      <c r="U8" s="186">
        <f>IF(H9="","",(E9+H9+N9+Q9))</f>
        <v>6</v>
      </c>
      <c r="V8" s="188">
        <v>4</v>
      </c>
    </row>
    <row r="9" spans="1:22" ht="36.75" customHeight="1">
      <c r="A9" s="167"/>
      <c r="B9" s="169"/>
      <c r="C9" s="109">
        <f>IF(K5="","",K5)</f>
        <v>0</v>
      </c>
      <c r="D9" s="104" t="s">
        <v>4</v>
      </c>
      <c r="E9" s="110">
        <f>IF(I5="","",I5)</f>
        <v>2</v>
      </c>
      <c r="F9" s="109">
        <f>IF(K7="","",K7)</f>
        <v>0</v>
      </c>
      <c r="G9" s="104" t="s">
        <v>4</v>
      </c>
      <c r="H9" s="110">
        <f>IF(I7="","",I7)</f>
        <v>2</v>
      </c>
      <c r="I9" s="199"/>
      <c r="J9" s="200"/>
      <c r="K9" s="201"/>
      <c r="L9" s="50">
        <v>1</v>
      </c>
      <c r="M9" s="104" t="s">
        <v>4</v>
      </c>
      <c r="N9" s="51">
        <v>2</v>
      </c>
      <c r="O9" s="50"/>
      <c r="P9" s="104" t="s">
        <v>4</v>
      </c>
      <c r="Q9" s="52"/>
      <c r="R9" s="180"/>
      <c r="S9" s="195"/>
      <c r="T9" s="196"/>
      <c r="U9" s="197"/>
      <c r="V9" s="198"/>
    </row>
    <row r="10" spans="1:22" ht="36.75" customHeight="1">
      <c r="A10" s="167">
        <v>4</v>
      </c>
      <c r="B10" s="169" t="str">
        <f>IF(Reg!B32=0,"",Reg!B32)</f>
        <v>Radviliškio r. Šeduvos gimnazija</v>
      </c>
      <c r="C10" s="171" t="str">
        <f>IF(L4="","",IF(L4="1","0","1"))</f>
        <v>0</v>
      </c>
      <c r="D10" s="172"/>
      <c r="E10" s="173"/>
      <c r="F10" s="171" t="str">
        <f>IF(L6="","",IF(L6="1","0","1"))</f>
        <v>0</v>
      </c>
      <c r="G10" s="172"/>
      <c r="H10" s="173"/>
      <c r="I10" s="171" t="str">
        <f>IF(L8="","",IF(L8="1","0","1"))</f>
        <v>1</v>
      </c>
      <c r="J10" s="172"/>
      <c r="K10" s="173"/>
      <c r="L10" s="174" t="s">
        <v>3</v>
      </c>
      <c r="M10" s="175"/>
      <c r="N10" s="190"/>
      <c r="O10" s="171">
        <f>IF((O11+Q11)=0,"",IF((O11-Q11)&gt;0,"1","0"))</f>
      </c>
      <c r="P10" s="172"/>
      <c r="Q10" s="194"/>
      <c r="R10" s="180">
        <f>IF(I10="","",IF(F10="",(C10),IF(I10="",(C10+F10),IF(O10="",(I10+F10+C10),(I10+F10+C10+O10)))))</f>
        <v>1</v>
      </c>
      <c r="S10" s="182">
        <f>IF(I11="","",(C11+F11+I11+O11))</f>
        <v>2</v>
      </c>
      <c r="T10" s="184" t="s">
        <v>4</v>
      </c>
      <c r="U10" s="186">
        <f>IF(K11="","",(E11+H11+K11+Q11))</f>
        <v>5</v>
      </c>
      <c r="V10" s="188">
        <v>3</v>
      </c>
    </row>
    <row r="11" spans="1:22" ht="36.75" customHeight="1">
      <c r="A11" s="167"/>
      <c r="B11" s="169"/>
      <c r="C11" s="106">
        <f>IF(N5="","",N5)</f>
        <v>0</v>
      </c>
      <c r="D11" s="108" t="s">
        <v>4</v>
      </c>
      <c r="E11" s="107">
        <f>IF(L5="","",L5)</f>
        <v>2</v>
      </c>
      <c r="F11" s="106">
        <f>IF(N7="","",N7)</f>
        <v>0</v>
      </c>
      <c r="G11" s="108" t="s">
        <v>4</v>
      </c>
      <c r="H11" s="107">
        <f>IF(L7="","",L7)</f>
        <v>2</v>
      </c>
      <c r="I11" s="106">
        <f>IF(N9="","",N9)</f>
        <v>2</v>
      </c>
      <c r="J11" s="108" t="s">
        <v>4</v>
      </c>
      <c r="K11" s="107">
        <f>IF(L9="","",L9)</f>
        <v>1</v>
      </c>
      <c r="L11" s="191"/>
      <c r="M11" s="192"/>
      <c r="N11" s="193"/>
      <c r="O11" s="53"/>
      <c r="P11" s="108" t="s">
        <v>4</v>
      </c>
      <c r="Q11" s="55"/>
      <c r="R11" s="180"/>
      <c r="S11" s="195"/>
      <c r="T11" s="196"/>
      <c r="U11" s="197"/>
      <c r="V11" s="198"/>
    </row>
    <row r="12" spans="1:22" ht="36.75" customHeight="1">
      <c r="A12" s="167">
        <v>5</v>
      </c>
      <c r="B12" s="169">
        <f>IF(Reg!B40=0,"",Reg!B40)</f>
      </c>
      <c r="C12" s="171">
        <f>IF(O4="","",IF(O4="1","0","1"))</f>
      </c>
      <c r="D12" s="172"/>
      <c r="E12" s="173"/>
      <c r="F12" s="171">
        <f>IF(O6="","",IF(O6="1","0","1"))</f>
      </c>
      <c r="G12" s="172"/>
      <c r="H12" s="173"/>
      <c r="I12" s="171">
        <f>IF(O8="","",IF(O8="1","0","1"))</f>
      </c>
      <c r="J12" s="172"/>
      <c r="K12" s="173"/>
      <c r="L12" s="171">
        <f>IF(O10="","",IF(O10="1","0","1"))</f>
      </c>
      <c r="M12" s="172"/>
      <c r="N12" s="173"/>
      <c r="O12" s="174" t="s">
        <v>3</v>
      </c>
      <c r="P12" s="175"/>
      <c r="Q12" s="176"/>
      <c r="R12" s="180">
        <f>IF(L12="","",IF(F12="",(C12),IF(I12="",(C12+F12),IF(L12="",(I12+F12+C12),(I12+F12+C12+L12)))))</f>
      </c>
      <c r="S12" s="182">
        <f>IF(L13="","",(C13+F13+I13+L13))</f>
      </c>
      <c r="T12" s="184" t="s">
        <v>4</v>
      </c>
      <c r="U12" s="186">
        <f>IF(N13="","",(E13+H13+K13+N13))</f>
      </c>
      <c r="V12" s="188"/>
    </row>
    <row r="13" spans="1:22" ht="36.75" customHeight="1" thickBot="1">
      <c r="A13" s="168"/>
      <c r="B13" s="170"/>
      <c r="C13" s="111">
        <f>IF(Q5="","",Q5)</f>
      </c>
      <c r="D13" s="112" t="s">
        <v>4</v>
      </c>
      <c r="E13" s="113">
        <f>IF(O5="","",O5)</f>
      </c>
      <c r="F13" s="111">
        <f>IF(Q7="","",Q7)</f>
      </c>
      <c r="G13" s="112" t="s">
        <v>4</v>
      </c>
      <c r="H13" s="113">
        <f>IF(O7="","",O7)</f>
      </c>
      <c r="I13" s="111">
        <f>IF(Q9="","",Q9)</f>
      </c>
      <c r="J13" s="112" t="s">
        <v>4</v>
      </c>
      <c r="K13" s="113">
        <f>IF(O9="","",O9)</f>
      </c>
      <c r="L13" s="111">
        <f>IF(Q11="","",Q11)</f>
      </c>
      <c r="M13" s="112" t="s">
        <v>4</v>
      </c>
      <c r="N13" s="113">
        <f>IF(O11="","",O11)</f>
      </c>
      <c r="O13" s="177"/>
      <c r="P13" s="178"/>
      <c r="Q13" s="179"/>
      <c r="R13" s="181"/>
      <c r="S13" s="183"/>
      <c r="T13" s="185"/>
      <c r="U13" s="187"/>
      <c r="V13" s="189"/>
    </row>
    <row r="14" spans="1:22" ht="30">
      <c r="A14" s="5"/>
      <c r="B14" s="6" t="s">
        <v>50</v>
      </c>
      <c r="C14" s="114" t="s">
        <v>46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5"/>
      <c r="Q14" s="115"/>
      <c r="R14" s="115"/>
      <c r="S14" s="115"/>
      <c r="T14" s="115"/>
      <c r="U14" s="115"/>
      <c r="V14" s="7"/>
    </row>
    <row r="15" spans="1:21" ht="17.25" customHeight="1">
      <c r="A15" s="5"/>
      <c r="B15" s="6" t="s">
        <v>5</v>
      </c>
      <c r="C15" s="114" t="s">
        <v>47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6"/>
      <c r="P15" s="116"/>
      <c r="Q15" s="116"/>
      <c r="R15" s="116"/>
      <c r="S15" s="116"/>
      <c r="T15" s="116"/>
      <c r="U15" s="116"/>
    </row>
    <row r="16" spans="1:21" ht="20.25" customHeight="1">
      <c r="A16" s="5"/>
      <c r="B16" s="6" t="s">
        <v>6</v>
      </c>
      <c r="C16" s="114" t="s">
        <v>48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6"/>
      <c r="P16" s="116"/>
      <c r="Q16" s="116"/>
      <c r="R16" s="116"/>
      <c r="S16" s="116"/>
      <c r="T16" s="116"/>
      <c r="U16" s="116"/>
    </row>
    <row r="17" spans="2:22" ht="24" customHeight="1">
      <c r="B17" s="8" t="s">
        <v>7</v>
      </c>
      <c r="C17" s="117" t="s">
        <v>49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18"/>
      <c r="Q17" s="118"/>
      <c r="R17" s="119"/>
      <c r="S17" s="165"/>
      <c r="T17" s="166"/>
      <c r="U17" s="166"/>
      <c r="V17" s="4"/>
    </row>
    <row r="18" spans="1:24" ht="12.75">
      <c r="A18" s="158"/>
      <c r="B18" s="159"/>
      <c r="C18" s="161"/>
      <c r="D18" s="161"/>
      <c r="E18" s="16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158"/>
      <c r="U18" s="158"/>
      <c r="V18" s="158"/>
      <c r="W18" s="9"/>
      <c r="X18" s="9"/>
    </row>
    <row r="19" spans="1:24" ht="12.75">
      <c r="A19" s="158"/>
      <c r="B19" s="159"/>
      <c r="C19" s="161"/>
      <c r="D19" s="161"/>
      <c r="E19" s="16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58"/>
      <c r="S19" s="158"/>
      <c r="T19" s="158"/>
      <c r="U19" s="158"/>
      <c r="V19" s="158"/>
      <c r="W19" s="9"/>
      <c r="X19" s="9"/>
    </row>
    <row r="20" spans="1:24" ht="12.75">
      <c r="A20" s="158"/>
      <c r="B20" s="159"/>
      <c r="C20" s="160"/>
      <c r="D20" s="160"/>
      <c r="E20" s="160"/>
      <c r="F20" s="161"/>
      <c r="G20" s="161"/>
      <c r="H20" s="161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158"/>
      <c r="U20" s="158"/>
      <c r="V20" s="158"/>
      <c r="W20" s="9"/>
      <c r="X20" s="9"/>
    </row>
    <row r="21" spans="1:24" ht="12.75">
      <c r="A21" s="158"/>
      <c r="B21" s="159"/>
      <c r="C21" s="10"/>
      <c r="D21" s="10"/>
      <c r="E21" s="10"/>
      <c r="F21" s="161"/>
      <c r="G21" s="161"/>
      <c r="H21" s="161"/>
      <c r="I21" s="10"/>
      <c r="J21" s="10"/>
      <c r="K21" s="10"/>
      <c r="L21" s="10"/>
      <c r="M21" s="10"/>
      <c r="N21" s="10"/>
      <c r="O21" s="10"/>
      <c r="P21" s="10"/>
      <c r="Q21" s="10"/>
      <c r="R21" s="158"/>
      <c r="S21" s="158"/>
      <c r="T21" s="158"/>
      <c r="U21" s="158"/>
      <c r="V21" s="158"/>
      <c r="W21" s="9"/>
      <c r="X21" s="9"/>
    </row>
    <row r="22" spans="1:24" ht="12.75">
      <c r="A22" s="158"/>
      <c r="B22" s="159"/>
      <c r="C22" s="160"/>
      <c r="D22" s="160"/>
      <c r="E22" s="160"/>
      <c r="F22" s="160"/>
      <c r="G22" s="160"/>
      <c r="H22" s="160"/>
      <c r="I22" s="161"/>
      <c r="J22" s="161"/>
      <c r="K22" s="161"/>
      <c r="L22" s="160"/>
      <c r="M22" s="160"/>
      <c r="N22" s="160"/>
      <c r="O22" s="160"/>
      <c r="P22" s="160"/>
      <c r="Q22" s="160"/>
      <c r="R22" s="158"/>
      <c r="S22" s="158"/>
      <c r="T22" s="158"/>
      <c r="U22" s="158"/>
      <c r="V22" s="158"/>
      <c r="W22" s="9"/>
      <c r="X22" s="9"/>
    </row>
    <row r="23" spans="1:24" ht="12.75">
      <c r="A23" s="158"/>
      <c r="B23" s="159"/>
      <c r="C23" s="10"/>
      <c r="D23" s="10"/>
      <c r="E23" s="10"/>
      <c r="F23" s="10"/>
      <c r="G23" s="10"/>
      <c r="H23" s="10"/>
      <c r="I23" s="161"/>
      <c r="J23" s="161"/>
      <c r="K23" s="161"/>
      <c r="L23" s="10"/>
      <c r="M23" s="10"/>
      <c r="N23" s="10"/>
      <c r="O23" s="10"/>
      <c r="P23" s="10"/>
      <c r="Q23" s="10"/>
      <c r="R23" s="158"/>
      <c r="S23" s="158"/>
      <c r="T23" s="158"/>
      <c r="U23" s="158"/>
      <c r="V23" s="158"/>
      <c r="W23" s="9"/>
      <c r="X23" s="9"/>
    </row>
    <row r="24" spans="1:24" ht="12.7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1"/>
      <c r="N24" s="161"/>
      <c r="O24" s="161"/>
      <c r="P24" s="161"/>
      <c r="Q24" s="161"/>
      <c r="R24" s="158"/>
      <c r="S24" s="158"/>
      <c r="T24" s="158"/>
      <c r="U24" s="158"/>
      <c r="V24" s="158"/>
      <c r="W24" s="9"/>
      <c r="X24" s="9"/>
    </row>
    <row r="25" spans="1:24" ht="12.75">
      <c r="A25" s="158"/>
      <c r="B25" s="159"/>
      <c r="C25" s="10"/>
      <c r="D25" s="10"/>
      <c r="E25" s="10"/>
      <c r="F25" s="10"/>
      <c r="G25" s="10"/>
      <c r="H25" s="10"/>
      <c r="I25" s="10"/>
      <c r="J25" s="10"/>
      <c r="K25" s="10"/>
      <c r="L25" s="161"/>
      <c r="M25" s="161"/>
      <c r="N25" s="161"/>
      <c r="O25" s="161"/>
      <c r="P25" s="161"/>
      <c r="Q25" s="161"/>
      <c r="R25" s="158"/>
      <c r="S25" s="158"/>
      <c r="T25" s="158"/>
      <c r="U25" s="158"/>
      <c r="V25" s="158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3"/>
      <c r="S31" s="162"/>
      <c r="T31" s="163"/>
      <c r="U31" s="163"/>
      <c r="V31" s="13"/>
      <c r="W31" s="9"/>
      <c r="X31" s="9"/>
    </row>
    <row r="32" spans="1:24" ht="12.75">
      <c r="A32" s="158"/>
      <c r="B32" s="159"/>
      <c r="C32" s="161"/>
      <c r="D32" s="161"/>
      <c r="E32" s="16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158"/>
      <c r="U32" s="158"/>
      <c r="V32" s="158"/>
      <c r="W32" s="9"/>
      <c r="X32" s="9"/>
    </row>
    <row r="33" spans="1:24" ht="12.75">
      <c r="A33" s="158"/>
      <c r="B33" s="159"/>
      <c r="C33" s="161"/>
      <c r="D33" s="161"/>
      <c r="E33" s="16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58"/>
      <c r="S33" s="158"/>
      <c r="T33" s="158"/>
      <c r="U33" s="158"/>
      <c r="V33" s="158"/>
      <c r="W33" s="9"/>
      <c r="X33" s="9"/>
    </row>
    <row r="34" spans="1:24" ht="12.75">
      <c r="A34" s="158"/>
      <c r="B34" s="159"/>
      <c r="C34" s="160"/>
      <c r="D34" s="160"/>
      <c r="E34" s="160"/>
      <c r="F34" s="161"/>
      <c r="G34" s="161"/>
      <c r="H34" s="161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158"/>
      <c r="U34" s="158"/>
      <c r="V34" s="158"/>
      <c r="W34" s="9"/>
      <c r="X34" s="9"/>
    </row>
    <row r="35" spans="1:24" ht="12.75">
      <c r="A35" s="158"/>
      <c r="B35" s="159"/>
      <c r="C35" s="10"/>
      <c r="D35" s="10"/>
      <c r="E35" s="10"/>
      <c r="F35" s="161"/>
      <c r="G35" s="161"/>
      <c r="H35" s="161"/>
      <c r="I35" s="10"/>
      <c r="J35" s="10"/>
      <c r="K35" s="10"/>
      <c r="L35" s="10"/>
      <c r="M35" s="10"/>
      <c r="N35" s="10"/>
      <c r="O35" s="10"/>
      <c r="P35" s="10"/>
      <c r="Q35" s="10"/>
      <c r="R35" s="158"/>
      <c r="S35" s="158"/>
      <c r="T35" s="158"/>
      <c r="U35" s="158"/>
      <c r="V35" s="158"/>
      <c r="W35" s="9"/>
      <c r="X35" s="9"/>
    </row>
    <row r="36" spans="1:24" ht="12.75">
      <c r="A36" s="158"/>
      <c r="B36" s="159"/>
      <c r="C36" s="160"/>
      <c r="D36" s="160"/>
      <c r="E36" s="160"/>
      <c r="F36" s="160"/>
      <c r="G36" s="160"/>
      <c r="H36" s="160"/>
      <c r="I36" s="161"/>
      <c r="J36" s="161"/>
      <c r="K36" s="161"/>
      <c r="L36" s="160"/>
      <c r="M36" s="160"/>
      <c r="N36" s="160"/>
      <c r="O36" s="160"/>
      <c r="P36" s="160"/>
      <c r="Q36" s="160"/>
      <c r="R36" s="158"/>
      <c r="S36" s="158"/>
      <c r="T36" s="158"/>
      <c r="U36" s="158"/>
      <c r="V36" s="158"/>
      <c r="W36" s="9"/>
      <c r="X36" s="9"/>
    </row>
    <row r="37" spans="1:24" ht="12.75">
      <c r="A37" s="158"/>
      <c r="B37" s="159"/>
      <c r="C37" s="10"/>
      <c r="D37" s="10"/>
      <c r="E37" s="10"/>
      <c r="F37" s="10"/>
      <c r="G37" s="10"/>
      <c r="H37" s="10"/>
      <c r="I37" s="161"/>
      <c r="J37" s="161"/>
      <c r="K37" s="161"/>
      <c r="L37" s="10"/>
      <c r="M37" s="10"/>
      <c r="N37" s="10"/>
      <c r="O37" s="10"/>
      <c r="P37" s="10"/>
      <c r="Q37" s="10"/>
      <c r="R37" s="158"/>
      <c r="S37" s="158"/>
      <c r="T37" s="158"/>
      <c r="U37" s="158"/>
      <c r="V37" s="158"/>
      <c r="W37" s="9"/>
      <c r="X37" s="9"/>
    </row>
    <row r="38" spans="1:24" ht="12.75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61"/>
      <c r="N38" s="161"/>
      <c r="O38" s="161"/>
      <c r="P38" s="161"/>
      <c r="Q38" s="161"/>
      <c r="R38" s="158"/>
      <c r="S38" s="158"/>
      <c r="T38" s="158"/>
      <c r="U38" s="158"/>
      <c r="V38" s="158"/>
      <c r="W38" s="9"/>
      <c r="X38" s="9"/>
    </row>
    <row r="39" spans="1:24" ht="12.75">
      <c r="A39" s="158"/>
      <c r="B39" s="159"/>
      <c r="C39" s="10"/>
      <c r="D39" s="10"/>
      <c r="E39" s="10"/>
      <c r="F39" s="10"/>
      <c r="G39" s="10"/>
      <c r="H39" s="10"/>
      <c r="I39" s="10"/>
      <c r="J39" s="10"/>
      <c r="K39" s="10"/>
      <c r="L39" s="161"/>
      <c r="M39" s="161"/>
      <c r="N39" s="161"/>
      <c r="O39" s="161"/>
      <c r="P39" s="161"/>
      <c r="Q39" s="161"/>
      <c r="R39" s="158"/>
      <c r="S39" s="158"/>
      <c r="T39" s="158"/>
      <c r="U39" s="158"/>
      <c r="V39" s="158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3"/>
      <c r="S45" s="162"/>
      <c r="T45" s="163"/>
      <c r="U45" s="163"/>
      <c r="V45" s="13"/>
      <c r="W45" s="9"/>
      <c r="X45" s="9"/>
    </row>
    <row r="46" spans="1:24" ht="12.75">
      <c r="A46" s="158"/>
      <c r="B46" s="159"/>
      <c r="C46" s="161"/>
      <c r="D46" s="161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8"/>
      <c r="S46" s="158"/>
      <c r="T46" s="158"/>
      <c r="U46" s="158"/>
      <c r="V46" s="158"/>
      <c r="W46" s="9"/>
      <c r="X46" s="9"/>
    </row>
    <row r="47" spans="1:24" ht="12.75">
      <c r="A47" s="158"/>
      <c r="B47" s="159"/>
      <c r="C47" s="161"/>
      <c r="D47" s="161"/>
      <c r="E47" s="16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8"/>
      <c r="S47" s="158"/>
      <c r="T47" s="158"/>
      <c r="U47" s="158"/>
      <c r="V47" s="158"/>
      <c r="W47" s="9"/>
      <c r="X47" s="9"/>
    </row>
    <row r="48" spans="1:24" ht="12.75">
      <c r="A48" s="158"/>
      <c r="B48" s="159"/>
      <c r="C48" s="160"/>
      <c r="D48" s="160"/>
      <c r="E48" s="160"/>
      <c r="F48" s="161"/>
      <c r="G48" s="161"/>
      <c r="H48" s="161"/>
      <c r="I48" s="160"/>
      <c r="J48" s="160"/>
      <c r="K48" s="160"/>
      <c r="L48" s="160"/>
      <c r="M48" s="160"/>
      <c r="N48" s="160"/>
      <c r="O48" s="160"/>
      <c r="P48" s="160"/>
      <c r="Q48" s="160"/>
      <c r="R48" s="158"/>
      <c r="S48" s="158"/>
      <c r="T48" s="158"/>
      <c r="U48" s="158"/>
      <c r="V48" s="158"/>
      <c r="W48" s="9"/>
      <c r="X48" s="9"/>
    </row>
    <row r="49" spans="1:24" ht="12.75">
      <c r="A49" s="158"/>
      <c r="B49" s="159"/>
      <c r="C49" s="10"/>
      <c r="D49" s="10"/>
      <c r="E49" s="10"/>
      <c r="F49" s="161"/>
      <c r="G49" s="161"/>
      <c r="H49" s="161"/>
      <c r="I49" s="10"/>
      <c r="J49" s="10"/>
      <c r="K49" s="10"/>
      <c r="L49" s="10"/>
      <c r="M49" s="10"/>
      <c r="N49" s="10"/>
      <c r="O49" s="10"/>
      <c r="P49" s="10"/>
      <c r="Q49" s="10"/>
      <c r="R49" s="158"/>
      <c r="S49" s="158"/>
      <c r="T49" s="158"/>
      <c r="U49" s="158"/>
      <c r="V49" s="158"/>
      <c r="W49" s="9"/>
      <c r="X49" s="9"/>
    </row>
    <row r="50" spans="1:24" ht="12.75">
      <c r="A50" s="158"/>
      <c r="B50" s="159"/>
      <c r="C50" s="160"/>
      <c r="D50" s="160"/>
      <c r="E50" s="160"/>
      <c r="F50" s="160"/>
      <c r="G50" s="160"/>
      <c r="H50" s="160"/>
      <c r="I50" s="161"/>
      <c r="J50" s="161"/>
      <c r="K50" s="161"/>
      <c r="L50" s="160"/>
      <c r="M50" s="160"/>
      <c r="N50" s="160"/>
      <c r="O50" s="160"/>
      <c r="P50" s="160"/>
      <c r="Q50" s="160"/>
      <c r="R50" s="158"/>
      <c r="S50" s="158"/>
      <c r="T50" s="158"/>
      <c r="U50" s="158"/>
      <c r="V50" s="158"/>
      <c r="W50" s="9"/>
      <c r="X50" s="9"/>
    </row>
    <row r="51" spans="1:24" ht="12.75">
      <c r="A51" s="158"/>
      <c r="B51" s="159"/>
      <c r="C51" s="10"/>
      <c r="D51" s="10"/>
      <c r="E51" s="10"/>
      <c r="F51" s="10"/>
      <c r="G51" s="10"/>
      <c r="H51" s="10"/>
      <c r="I51" s="161"/>
      <c r="J51" s="161"/>
      <c r="K51" s="161"/>
      <c r="L51" s="10"/>
      <c r="M51" s="10"/>
      <c r="N51" s="10"/>
      <c r="O51" s="10"/>
      <c r="P51" s="10"/>
      <c r="Q51" s="10"/>
      <c r="R51" s="158"/>
      <c r="S51" s="158"/>
      <c r="T51" s="158"/>
      <c r="U51" s="158"/>
      <c r="V51" s="158"/>
      <c r="W51" s="9"/>
      <c r="X51" s="9"/>
    </row>
    <row r="52" spans="1:24" ht="12.75">
      <c r="A52" s="158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58"/>
      <c r="S52" s="158"/>
      <c r="T52" s="158"/>
      <c r="U52" s="158"/>
      <c r="V52" s="158"/>
      <c r="W52" s="9"/>
      <c r="X52" s="9"/>
    </row>
    <row r="53" spans="1:24" ht="12.75">
      <c r="A53" s="158"/>
      <c r="B53" s="159"/>
      <c r="C53" s="10"/>
      <c r="D53" s="10"/>
      <c r="E53" s="10"/>
      <c r="F53" s="10"/>
      <c r="G53" s="10"/>
      <c r="H53" s="10"/>
      <c r="I53" s="10"/>
      <c r="J53" s="10"/>
      <c r="K53" s="10"/>
      <c r="L53" s="161"/>
      <c r="M53" s="161"/>
      <c r="N53" s="161"/>
      <c r="O53" s="161"/>
      <c r="P53" s="161"/>
      <c r="Q53" s="161"/>
      <c r="R53" s="158"/>
      <c r="S53" s="158"/>
      <c r="T53" s="158"/>
      <c r="U53" s="158"/>
      <c r="V53" s="158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9"/>
    </row>
    <row r="60" spans="1:24" ht="24.75" customHeight="1">
      <c r="A60" s="9"/>
      <c r="B60" s="1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3"/>
      <c r="S60" s="162"/>
      <c r="T60" s="163"/>
      <c r="U60" s="163"/>
      <c r="V60" s="13"/>
      <c r="W60" s="9"/>
      <c r="X60" s="9"/>
    </row>
    <row r="61" spans="1:23" ht="12.75">
      <c r="A61" s="158"/>
      <c r="B61" s="159"/>
      <c r="C61" s="161"/>
      <c r="D61" s="161"/>
      <c r="E61" s="16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58"/>
      <c r="S61" s="158"/>
      <c r="T61" s="158"/>
      <c r="U61" s="158"/>
      <c r="V61" s="158"/>
      <c r="W61" s="9"/>
    </row>
    <row r="62" spans="1:23" ht="12.75">
      <c r="A62" s="158"/>
      <c r="B62" s="159"/>
      <c r="C62" s="161"/>
      <c r="D62" s="161"/>
      <c r="E62" s="16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58"/>
      <c r="S62" s="158"/>
      <c r="T62" s="158"/>
      <c r="U62" s="158"/>
      <c r="V62" s="158"/>
      <c r="W62" s="9"/>
    </row>
    <row r="63" spans="1:23" ht="12.75">
      <c r="A63" s="158"/>
      <c r="B63" s="159"/>
      <c r="C63" s="160"/>
      <c r="D63" s="160"/>
      <c r="E63" s="160"/>
      <c r="F63" s="161"/>
      <c r="G63" s="161"/>
      <c r="H63" s="161"/>
      <c r="I63" s="160"/>
      <c r="J63" s="160"/>
      <c r="K63" s="160"/>
      <c r="L63" s="160"/>
      <c r="M63" s="160"/>
      <c r="N63" s="160"/>
      <c r="O63" s="160"/>
      <c r="P63" s="160"/>
      <c r="Q63" s="160"/>
      <c r="R63" s="158"/>
      <c r="S63" s="158"/>
      <c r="T63" s="158"/>
      <c r="U63" s="158"/>
      <c r="V63" s="158"/>
      <c r="W63" s="9"/>
    </row>
    <row r="64" spans="1:23" ht="12.75">
      <c r="A64" s="158"/>
      <c r="B64" s="159"/>
      <c r="C64" s="10"/>
      <c r="D64" s="10"/>
      <c r="E64" s="10"/>
      <c r="F64" s="161"/>
      <c r="G64" s="161"/>
      <c r="H64" s="161"/>
      <c r="I64" s="10"/>
      <c r="J64" s="10"/>
      <c r="K64" s="10"/>
      <c r="L64" s="10"/>
      <c r="M64" s="10"/>
      <c r="N64" s="10"/>
      <c r="O64" s="10"/>
      <c r="P64" s="10"/>
      <c r="Q64" s="10"/>
      <c r="R64" s="158"/>
      <c r="S64" s="158"/>
      <c r="T64" s="158"/>
      <c r="U64" s="158"/>
      <c r="V64" s="158"/>
      <c r="W64" s="9"/>
    </row>
    <row r="65" spans="1:23" ht="12.75">
      <c r="A65" s="158"/>
      <c r="B65" s="159"/>
      <c r="C65" s="160"/>
      <c r="D65" s="160"/>
      <c r="E65" s="160"/>
      <c r="F65" s="160"/>
      <c r="G65" s="160"/>
      <c r="H65" s="160"/>
      <c r="I65" s="161"/>
      <c r="J65" s="161"/>
      <c r="K65" s="161"/>
      <c r="L65" s="160"/>
      <c r="M65" s="160"/>
      <c r="N65" s="160"/>
      <c r="O65" s="160"/>
      <c r="P65" s="160"/>
      <c r="Q65" s="160"/>
      <c r="R65" s="158"/>
      <c r="S65" s="158"/>
      <c r="T65" s="158"/>
      <c r="U65" s="158"/>
      <c r="V65" s="158"/>
      <c r="W65" s="9"/>
    </row>
    <row r="66" spans="1:23" ht="12.75">
      <c r="A66" s="158"/>
      <c r="B66" s="159"/>
      <c r="C66" s="10"/>
      <c r="D66" s="10"/>
      <c r="E66" s="10"/>
      <c r="F66" s="10"/>
      <c r="G66" s="10"/>
      <c r="H66" s="10"/>
      <c r="I66" s="161"/>
      <c r="J66" s="161"/>
      <c r="K66" s="161"/>
      <c r="L66" s="10"/>
      <c r="M66" s="10"/>
      <c r="N66" s="10"/>
      <c r="O66" s="10"/>
      <c r="P66" s="10"/>
      <c r="Q66" s="10"/>
      <c r="R66" s="158"/>
      <c r="S66" s="158"/>
      <c r="T66" s="158"/>
      <c r="U66" s="158"/>
      <c r="V66" s="158"/>
      <c r="W66" s="9"/>
    </row>
    <row r="67" spans="1:23" ht="12.75">
      <c r="A67" s="158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1"/>
      <c r="M67" s="161"/>
      <c r="N67" s="161"/>
      <c r="O67" s="161"/>
      <c r="P67" s="161"/>
      <c r="Q67" s="161"/>
      <c r="R67" s="158"/>
      <c r="S67" s="158"/>
      <c r="T67" s="158"/>
      <c r="U67" s="158"/>
      <c r="V67" s="158"/>
      <c r="W67" s="9"/>
    </row>
    <row r="68" spans="1:23" ht="12.75">
      <c r="A68" s="158"/>
      <c r="B68" s="159"/>
      <c r="C68" s="10"/>
      <c r="D68" s="10"/>
      <c r="E68" s="10"/>
      <c r="F68" s="10"/>
      <c r="G68" s="10"/>
      <c r="H68" s="10"/>
      <c r="I68" s="10"/>
      <c r="J68" s="10"/>
      <c r="K68" s="10"/>
      <c r="L68" s="161"/>
      <c r="M68" s="161"/>
      <c r="N68" s="161"/>
      <c r="O68" s="161"/>
      <c r="P68" s="161"/>
      <c r="Q68" s="161"/>
      <c r="R68" s="158"/>
      <c r="S68" s="158"/>
      <c r="T68" s="158"/>
      <c r="U68" s="158"/>
      <c r="V68" s="158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3"/>
      <c r="S74" s="162"/>
      <c r="T74" s="163"/>
      <c r="U74" s="163"/>
      <c r="V74" s="13"/>
      <c r="W74" s="9"/>
    </row>
    <row r="75" spans="1:23" ht="12.75">
      <c r="A75" s="158"/>
      <c r="B75" s="159"/>
      <c r="C75" s="161"/>
      <c r="D75" s="161"/>
      <c r="E75" s="161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58"/>
      <c r="S75" s="158"/>
      <c r="T75" s="158"/>
      <c r="U75" s="158"/>
      <c r="V75" s="158"/>
      <c r="W75" s="9"/>
    </row>
    <row r="76" spans="1:23" ht="12.75">
      <c r="A76" s="158"/>
      <c r="B76" s="159"/>
      <c r="C76" s="161"/>
      <c r="D76" s="161"/>
      <c r="E76" s="16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58"/>
      <c r="S76" s="158"/>
      <c r="T76" s="158"/>
      <c r="U76" s="158"/>
      <c r="V76" s="158"/>
      <c r="W76" s="9"/>
    </row>
    <row r="77" spans="1:23" ht="12.75">
      <c r="A77" s="158"/>
      <c r="B77" s="159"/>
      <c r="C77" s="160"/>
      <c r="D77" s="160"/>
      <c r="E77" s="160"/>
      <c r="F77" s="161"/>
      <c r="G77" s="161"/>
      <c r="H77" s="161"/>
      <c r="I77" s="160"/>
      <c r="J77" s="160"/>
      <c r="K77" s="160"/>
      <c r="L77" s="160"/>
      <c r="M77" s="160"/>
      <c r="N77" s="160"/>
      <c r="O77" s="160"/>
      <c r="P77" s="160"/>
      <c r="Q77" s="160"/>
      <c r="R77" s="158"/>
      <c r="S77" s="158"/>
      <c r="T77" s="158"/>
      <c r="U77" s="158"/>
      <c r="V77" s="158"/>
      <c r="W77" s="9"/>
    </row>
    <row r="78" spans="1:23" ht="12.75">
      <c r="A78" s="158"/>
      <c r="B78" s="159"/>
      <c r="C78" s="10"/>
      <c r="D78" s="10"/>
      <c r="E78" s="10"/>
      <c r="F78" s="161"/>
      <c r="G78" s="161"/>
      <c r="H78" s="161"/>
      <c r="I78" s="10"/>
      <c r="J78" s="10"/>
      <c r="K78" s="10"/>
      <c r="L78" s="10"/>
      <c r="M78" s="10"/>
      <c r="N78" s="10"/>
      <c r="O78" s="10"/>
      <c r="P78" s="10"/>
      <c r="Q78" s="10"/>
      <c r="R78" s="158"/>
      <c r="S78" s="158"/>
      <c r="T78" s="158"/>
      <c r="U78" s="158"/>
      <c r="V78" s="158"/>
      <c r="W78" s="9"/>
    </row>
    <row r="79" spans="1:23" ht="12.75">
      <c r="A79" s="158"/>
      <c r="B79" s="159"/>
      <c r="C79" s="160"/>
      <c r="D79" s="160"/>
      <c r="E79" s="160"/>
      <c r="F79" s="160"/>
      <c r="G79" s="160"/>
      <c r="H79" s="160"/>
      <c r="I79" s="161"/>
      <c r="J79" s="161"/>
      <c r="K79" s="161"/>
      <c r="L79" s="160"/>
      <c r="M79" s="160"/>
      <c r="N79" s="160"/>
      <c r="O79" s="160"/>
      <c r="P79" s="160"/>
      <c r="Q79" s="160"/>
      <c r="R79" s="158"/>
      <c r="S79" s="158"/>
      <c r="T79" s="158"/>
      <c r="U79" s="158"/>
      <c r="V79" s="158"/>
      <c r="W79" s="9"/>
    </row>
    <row r="80" spans="1:23" ht="12.75">
      <c r="A80" s="158"/>
      <c r="B80" s="159"/>
      <c r="C80" s="10"/>
      <c r="D80" s="10"/>
      <c r="E80" s="10"/>
      <c r="F80" s="10"/>
      <c r="G80" s="10"/>
      <c r="H80" s="10"/>
      <c r="I80" s="161"/>
      <c r="J80" s="161"/>
      <c r="K80" s="161"/>
      <c r="L80" s="10"/>
      <c r="M80" s="10"/>
      <c r="N80" s="10"/>
      <c r="O80" s="10"/>
      <c r="P80" s="10"/>
      <c r="Q80" s="10"/>
      <c r="R80" s="158"/>
      <c r="S80" s="158"/>
      <c r="T80" s="158"/>
      <c r="U80" s="158"/>
      <c r="V80" s="158"/>
      <c r="W80" s="9"/>
    </row>
    <row r="81" spans="1:23" ht="12.75">
      <c r="A81" s="158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1"/>
      <c r="M81" s="161"/>
      <c r="N81" s="161"/>
      <c r="O81" s="161"/>
      <c r="P81" s="161"/>
      <c r="Q81" s="161"/>
      <c r="R81" s="158"/>
      <c r="S81" s="158"/>
      <c r="T81" s="158"/>
      <c r="U81" s="158"/>
      <c r="V81" s="158"/>
      <c r="W81" s="9"/>
    </row>
    <row r="82" spans="1:23" ht="12.75">
      <c r="A82" s="158"/>
      <c r="B82" s="159"/>
      <c r="C82" s="10"/>
      <c r="D82" s="10"/>
      <c r="E82" s="10"/>
      <c r="F82" s="10"/>
      <c r="G82" s="10"/>
      <c r="H82" s="10"/>
      <c r="I82" s="10"/>
      <c r="J82" s="10"/>
      <c r="K82" s="10"/>
      <c r="L82" s="161"/>
      <c r="M82" s="161"/>
      <c r="N82" s="161"/>
      <c r="O82" s="161"/>
      <c r="P82" s="161"/>
      <c r="Q82" s="161"/>
      <c r="R82" s="158"/>
      <c r="S82" s="158"/>
      <c r="T82" s="158"/>
      <c r="U82" s="158"/>
      <c r="V82" s="158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3"/>
      <c r="S88" s="162"/>
      <c r="T88" s="163"/>
      <c r="U88" s="163"/>
      <c r="V88" s="13"/>
      <c r="W88" s="9"/>
    </row>
    <row r="89" spans="1:23" ht="12.75">
      <c r="A89" s="158"/>
      <c r="B89" s="159"/>
      <c r="C89" s="161"/>
      <c r="D89" s="161"/>
      <c r="E89" s="161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58"/>
      <c r="S89" s="158"/>
      <c r="T89" s="158"/>
      <c r="U89" s="158"/>
      <c r="V89" s="158"/>
      <c r="W89" s="9"/>
    </row>
    <row r="90" spans="1:23" ht="12.75">
      <c r="A90" s="158"/>
      <c r="B90" s="159"/>
      <c r="C90" s="161"/>
      <c r="D90" s="161"/>
      <c r="E90" s="16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8"/>
      <c r="S90" s="158"/>
      <c r="T90" s="158"/>
      <c r="U90" s="158"/>
      <c r="V90" s="158"/>
      <c r="W90" s="9"/>
    </row>
    <row r="91" spans="1:23" ht="12.75">
      <c r="A91" s="158"/>
      <c r="B91" s="159"/>
      <c r="C91" s="160"/>
      <c r="D91" s="160"/>
      <c r="E91" s="160"/>
      <c r="F91" s="161"/>
      <c r="G91" s="161"/>
      <c r="H91" s="161"/>
      <c r="I91" s="160"/>
      <c r="J91" s="160"/>
      <c r="K91" s="160"/>
      <c r="L91" s="160"/>
      <c r="M91" s="160"/>
      <c r="N91" s="160"/>
      <c r="O91" s="160"/>
      <c r="P91" s="160"/>
      <c r="Q91" s="160"/>
      <c r="R91" s="158"/>
      <c r="S91" s="158"/>
      <c r="T91" s="158"/>
      <c r="U91" s="158"/>
      <c r="V91" s="158"/>
      <c r="W91" s="9"/>
    </row>
    <row r="92" spans="1:23" ht="12.75">
      <c r="A92" s="158"/>
      <c r="B92" s="159"/>
      <c r="C92" s="10"/>
      <c r="D92" s="10"/>
      <c r="E92" s="10"/>
      <c r="F92" s="161"/>
      <c r="G92" s="161"/>
      <c r="H92" s="161"/>
      <c r="I92" s="10"/>
      <c r="J92" s="10"/>
      <c r="K92" s="10"/>
      <c r="L92" s="10"/>
      <c r="M92" s="10"/>
      <c r="N92" s="10"/>
      <c r="O92" s="10"/>
      <c r="P92" s="10"/>
      <c r="Q92" s="10"/>
      <c r="R92" s="158"/>
      <c r="S92" s="158"/>
      <c r="T92" s="158"/>
      <c r="U92" s="158"/>
      <c r="V92" s="158"/>
      <c r="W92" s="9"/>
    </row>
    <row r="93" spans="1:23" ht="12.75">
      <c r="A93" s="158"/>
      <c r="B93" s="159"/>
      <c r="C93" s="160"/>
      <c r="D93" s="160"/>
      <c r="E93" s="160"/>
      <c r="F93" s="160"/>
      <c r="G93" s="160"/>
      <c r="H93" s="160"/>
      <c r="I93" s="161"/>
      <c r="J93" s="161"/>
      <c r="K93" s="161"/>
      <c r="L93" s="160"/>
      <c r="M93" s="160"/>
      <c r="N93" s="160"/>
      <c r="O93" s="160"/>
      <c r="P93" s="160"/>
      <c r="Q93" s="160"/>
      <c r="R93" s="158"/>
      <c r="S93" s="158"/>
      <c r="T93" s="158"/>
      <c r="U93" s="158"/>
      <c r="V93" s="158"/>
      <c r="W93" s="9"/>
    </row>
    <row r="94" spans="1:23" ht="12.75">
      <c r="A94" s="158"/>
      <c r="B94" s="159"/>
      <c r="C94" s="10"/>
      <c r="D94" s="10"/>
      <c r="E94" s="10"/>
      <c r="F94" s="10"/>
      <c r="G94" s="10"/>
      <c r="H94" s="10"/>
      <c r="I94" s="161"/>
      <c r="J94" s="161"/>
      <c r="K94" s="161"/>
      <c r="L94" s="10"/>
      <c r="M94" s="10"/>
      <c r="N94" s="10"/>
      <c r="O94" s="10"/>
      <c r="P94" s="10"/>
      <c r="Q94" s="10"/>
      <c r="R94" s="158"/>
      <c r="S94" s="158"/>
      <c r="T94" s="158"/>
      <c r="U94" s="158"/>
      <c r="V94" s="158"/>
      <c r="W94" s="9"/>
    </row>
    <row r="95" spans="1:23" ht="12.75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60"/>
      <c r="L95" s="161"/>
      <c r="M95" s="161"/>
      <c r="N95" s="161"/>
      <c r="O95" s="161"/>
      <c r="P95" s="161"/>
      <c r="Q95" s="161"/>
      <c r="R95" s="158"/>
      <c r="S95" s="158"/>
      <c r="T95" s="158"/>
      <c r="U95" s="158"/>
      <c r="V95" s="158"/>
      <c r="W95" s="9"/>
    </row>
    <row r="96" spans="1:23" ht="12.75">
      <c r="A96" s="158"/>
      <c r="B96" s="159"/>
      <c r="C96" s="10"/>
      <c r="D96" s="10"/>
      <c r="E96" s="10"/>
      <c r="F96" s="10"/>
      <c r="G96" s="10"/>
      <c r="H96" s="10"/>
      <c r="I96" s="10"/>
      <c r="J96" s="10"/>
      <c r="K96" s="10"/>
      <c r="L96" s="161"/>
      <c r="M96" s="161"/>
      <c r="N96" s="161"/>
      <c r="O96" s="161"/>
      <c r="P96" s="161"/>
      <c r="Q96" s="161"/>
      <c r="R96" s="158"/>
      <c r="S96" s="158"/>
      <c r="T96" s="158"/>
      <c r="U96" s="158"/>
      <c r="V96" s="158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3"/>
      <c r="S102" s="162"/>
      <c r="T102" s="163"/>
      <c r="U102" s="163"/>
      <c r="V102" s="13"/>
      <c r="W102" s="9"/>
    </row>
    <row r="103" spans="1:23" ht="12.75">
      <c r="A103" s="158"/>
      <c r="B103" s="159"/>
      <c r="C103" s="161"/>
      <c r="D103" s="161"/>
      <c r="E103" s="161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58"/>
      <c r="S103" s="158"/>
      <c r="T103" s="158"/>
      <c r="U103" s="158"/>
      <c r="V103" s="158"/>
      <c r="W103" s="9"/>
    </row>
    <row r="104" spans="1:23" ht="12.75">
      <c r="A104" s="158"/>
      <c r="B104" s="159"/>
      <c r="C104" s="161"/>
      <c r="D104" s="161"/>
      <c r="E104" s="1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58"/>
      <c r="S104" s="158"/>
      <c r="T104" s="158"/>
      <c r="U104" s="158"/>
      <c r="V104" s="158"/>
      <c r="W104" s="9"/>
    </row>
    <row r="105" spans="1:23" ht="12.75">
      <c r="A105" s="158"/>
      <c r="B105" s="159"/>
      <c r="C105" s="160"/>
      <c r="D105" s="160"/>
      <c r="E105" s="160"/>
      <c r="F105" s="161"/>
      <c r="G105" s="161"/>
      <c r="H105" s="161"/>
      <c r="I105" s="160"/>
      <c r="J105" s="160"/>
      <c r="K105" s="160"/>
      <c r="L105" s="160"/>
      <c r="M105" s="160"/>
      <c r="N105" s="160"/>
      <c r="O105" s="160"/>
      <c r="P105" s="160"/>
      <c r="Q105" s="160"/>
      <c r="R105" s="158"/>
      <c r="S105" s="158"/>
      <c r="T105" s="158"/>
      <c r="U105" s="158"/>
      <c r="V105" s="158"/>
      <c r="W105" s="9"/>
    </row>
    <row r="106" spans="1:23" ht="12.75">
      <c r="A106" s="158"/>
      <c r="B106" s="159"/>
      <c r="C106" s="10"/>
      <c r="D106" s="10"/>
      <c r="E106" s="10"/>
      <c r="F106" s="161"/>
      <c r="G106" s="161"/>
      <c r="H106" s="161"/>
      <c r="I106" s="10"/>
      <c r="J106" s="10"/>
      <c r="K106" s="10"/>
      <c r="L106" s="10"/>
      <c r="M106" s="10"/>
      <c r="N106" s="10"/>
      <c r="O106" s="10"/>
      <c r="P106" s="10"/>
      <c r="Q106" s="10"/>
      <c r="R106" s="158"/>
      <c r="S106" s="158"/>
      <c r="T106" s="158"/>
      <c r="U106" s="158"/>
      <c r="V106" s="158"/>
      <c r="W106" s="9"/>
    </row>
    <row r="107" spans="1:23" ht="12.75">
      <c r="A107" s="158"/>
      <c r="B107" s="159"/>
      <c r="C107" s="160"/>
      <c r="D107" s="160"/>
      <c r="E107" s="160"/>
      <c r="F107" s="160"/>
      <c r="G107" s="160"/>
      <c r="H107" s="160"/>
      <c r="I107" s="161"/>
      <c r="J107" s="161"/>
      <c r="K107" s="161"/>
      <c r="L107" s="160"/>
      <c r="M107" s="160"/>
      <c r="N107" s="160"/>
      <c r="O107" s="160"/>
      <c r="P107" s="160"/>
      <c r="Q107" s="160"/>
      <c r="R107" s="158"/>
      <c r="S107" s="158"/>
      <c r="T107" s="158"/>
      <c r="U107" s="158"/>
      <c r="V107" s="158"/>
      <c r="W107" s="9"/>
    </row>
    <row r="108" spans="1:23" ht="12.75">
      <c r="A108" s="158"/>
      <c r="B108" s="159"/>
      <c r="C108" s="10"/>
      <c r="D108" s="10"/>
      <c r="E108" s="10"/>
      <c r="F108" s="10"/>
      <c r="G108" s="10"/>
      <c r="H108" s="10"/>
      <c r="I108" s="161"/>
      <c r="J108" s="161"/>
      <c r="K108" s="161"/>
      <c r="L108" s="10"/>
      <c r="M108" s="10"/>
      <c r="N108" s="10"/>
      <c r="O108" s="10"/>
      <c r="P108" s="10"/>
      <c r="Q108" s="10"/>
      <c r="R108" s="158"/>
      <c r="S108" s="158"/>
      <c r="T108" s="158"/>
      <c r="U108" s="158"/>
      <c r="V108" s="158"/>
      <c r="W108" s="9"/>
    </row>
    <row r="109" spans="1:23" ht="12.75">
      <c r="A109" s="158"/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161"/>
      <c r="M109" s="161"/>
      <c r="N109" s="161"/>
      <c r="O109" s="161"/>
      <c r="P109" s="161"/>
      <c r="Q109" s="161"/>
      <c r="R109" s="158"/>
      <c r="S109" s="158"/>
      <c r="T109" s="158"/>
      <c r="U109" s="158"/>
      <c r="V109" s="158"/>
      <c r="W109" s="9"/>
    </row>
    <row r="110" spans="1:23" ht="12.75">
      <c r="A110" s="158"/>
      <c r="B110" s="159"/>
      <c r="C110" s="10"/>
      <c r="D110" s="10"/>
      <c r="E110" s="10"/>
      <c r="F110" s="10"/>
      <c r="G110" s="10"/>
      <c r="H110" s="10"/>
      <c r="I110" s="10"/>
      <c r="J110" s="10"/>
      <c r="K110" s="10"/>
      <c r="L110" s="161"/>
      <c r="M110" s="161"/>
      <c r="N110" s="161"/>
      <c r="O110" s="161"/>
      <c r="P110" s="161"/>
      <c r="Q110" s="161"/>
      <c r="R110" s="158"/>
      <c r="S110" s="158"/>
      <c r="T110" s="158"/>
      <c r="U110" s="158"/>
      <c r="V110" s="158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D2:L2"/>
    <mergeCell ref="O2:V2"/>
    <mergeCell ref="C3:E3"/>
    <mergeCell ref="F3:H3"/>
    <mergeCell ref="I3:K3"/>
    <mergeCell ref="L3:N3"/>
    <mergeCell ref="O3:Q3"/>
    <mergeCell ref="S3:U3"/>
    <mergeCell ref="O4:Q4"/>
    <mergeCell ref="R4:R5"/>
    <mergeCell ref="S4:S5"/>
    <mergeCell ref="T4:T5"/>
    <mergeCell ref="U4:U5"/>
    <mergeCell ref="V4:V5"/>
    <mergeCell ref="A4:A5"/>
    <mergeCell ref="B4:B5"/>
    <mergeCell ref="C4:E5"/>
    <mergeCell ref="F4:H4"/>
    <mergeCell ref="I4:K4"/>
    <mergeCell ref="L4:N4"/>
    <mergeCell ref="O6:Q6"/>
    <mergeCell ref="R6:R7"/>
    <mergeCell ref="S6:S7"/>
    <mergeCell ref="T6:T7"/>
    <mergeCell ref="U6:U7"/>
    <mergeCell ref="V6:V7"/>
    <mergeCell ref="A6:A7"/>
    <mergeCell ref="B6:B7"/>
    <mergeCell ref="C6:E6"/>
    <mergeCell ref="F6:H7"/>
    <mergeCell ref="I6:K6"/>
    <mergeCell ref="L6:N6"/>
    <mergeCell ref="O8:Q8"/>
    <mergeCell ref="R8:R9"/>
    <mergeCell ref="S8:S9"/>
    <mergeCell ref="T8:T9"/>
    <mergeCell ref="U8:U9"/>
    <mergeCell ref="V8:V9"/>
    <mergeCell ref="A8:A9"/>
    <mergeCell ref="B8:B9"/>
    <mergeCell ref="C8:E8"/>
    <mergeCell ref="F8:H8"/>
    <mergeCell ref="I8:K9"/>
    <mergeCell ref="L8:N8"/>
    <mergeCell ref="O10:Q10"/>
    <mergeCell ref="R10:R11"/>
    <mergeCell ref="S10:S11"/>
    <mergeCell ref="T10:T11"/>
    <mergeCell ref="U10:U11"/>
    <mergeCell ref="V10:V11"/>
    <mergeCell ref="A10:A11"/>
    <mergeCell ref="B10:B11"/>
    <mergeCell ref="C10:E10"/>
    <mergeCell ref="F10:H10"/>
    <mergeCell ref="I10:K10"/>
    <mergeCell ref="L10:N11"/>
    <mergeCell ref="O12:Q13"/>
    <mergeCell ref="R12:R13"/>
    <mergeCell ref="S12:S13"/>
    <mergeCell ref="T12:T13"/>
    <mergeCell ref="U12:U13"/>
    <mergeCell ref="V12:V13"/>
    <mergeCell ref="A12:A13"/>
    <mergeCell ref="B12:B13"/>
    <mergeCell ref="C12:E12"/>
    <mergeCell ref="F12:H12"/>
    <mergeCell ref="I12:K12"/>
    <mergeCell ref="L12:N12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L22:N22"/>
    <mergeCell ref="O22:Q22"/>
    <mergeCell ref="R22:R23"/>
    <mergeCell ref="S22:S23"/>
    <mergeCell ref="T22:T23"/>
    <mergeCell ref="U22:U2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O32:Q32"/>
    <mergeCell ref="R32:R33"/>
    <mergeCell ref="S32:S33"/>
    <mergeCell ref="T32:T33"/>
    <mergeCell ref="U32:U33"/>
    <mergeCell ref="V32:V33"/>
    <mergeCell ref="A32:A33"/>
    <mergeCell ref="B32:B33"/>
    <mergeCell ref="C32:E33"/>
    <mergeCell ref="F32:H32"/>
    <mergeCell ref="I32:K32"/>
    <mergeCell ref="L32:N32"/>
    <mergeCell ref="O34:Q34"/>
    <mergeCell ref="R34:R35"/>
    <mergeCell ref="S34:S35"/>
    <mergeCell ref="T34:T35"/>
    <mergeCell ref="U34:U35"/>
    <mergeCell ref="V34:V35"/>
    <mergeCell ref="A34:A35"/>
    <mergeCell ref="B34:B35"/>
    <mergeCell ref="C34:E34"/>
    <mergeCell ref="F34:H35"/>
    <mergeCell ref="I34:K34"/>
    <mergeCell ref="L34:N34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O36:Q36"/>
    <mergeCell ref="R36:R37"/>
    <mergeCell ref="S36:S37"/>
    <mergeCell ref="T36:T37"/>
    <mergeCell ref="U36:U37"/>
    <mergeCell ref="V36:V37"/>
    <mergeCell ref="A36:A37"/>
    <mergeCell ref="B36:B37"/>
    <mergeCell ref="C36:E36"/>
    <mergeCell ref="F36:H36"/>
    <mergeCell ref="I36:K37"/>
    <mergeCell ref="L36:N36"/>
    <mergeCell ref="C45:E45"/>
    <mergeCell ref="F45:H45"/>
    <mergeCell ref="I45:K45"/>
    <mergeCell ref="L45:N45"/>
    <mergeCell ref="O45:Q45"/>
    <mergeCell ref="S45:U45"/>
    <mergeCell ref="T38:T39"/>
    <mergeCell ref="U38:U39"/>
    <mergeCell ref="O46:Q46"/>
    <mergeCell ref="R46:R47"/>
    <mergeCell ref="S46:S47"/>
    <mergeCell ref="T46:T47"/>
    <mergeCell ref="U46:U47"/>
    <mergeCell ref="V46:V47"/>
    <mergeCell ref="A46:A47"/>
    <mergeCell ref="B46:B47"/>
    <mergeCell ref="C46:E47"/>
    <mergeCell ref="F46:H46"/>
    <mergeCell ref="I46:K46"/>
    <mergeCell ref="L46:N46"/>
    <mergeCell ref="O48:Q48"/>
    <mergeCell ref="R48:R49"/>
    <mergeCell ref="S48:S49"/>
    <mergeCell ref="T48:T49"/>
    <mergeCell ref="U48:U49"/>
    <mergeCell ref="V48:V49"/>
    <mergeCell ref="A48:A49"/>
    <mergeCell ref="B48:B49"/>
    <mergeCell ref="C48:E48"/>
    <mergeCell ref="F48:H49"/>
    <mergeCell ref="I48:K48"/>
    <mergeCell ref="L48:N48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52:A53"/>
    <mergeCell ref="B52:B53"/>
    <mergeCell ref="C52:E52"/>
    <mergeCell ref="F52:H52"/>
    <mergeCell ref="I52:K52"/>
    <mergeCell ref="L52:N53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V61:V62"/>
    <mergeCell ref="A61:A62"/>
    <mergeCell ref="B61:B62"/>
    <mergeCell ref="C61:E62"/>
    <mergeCell ref="F61:H61"/>
    <mergeCell ref="I61:K61"/>
    <mergeCell ref="L61:N61"/>
    <mergeCell ref="O63:Q63"/>
    <mergeCell ref="R63:R64"/>
    <mergeCell ref="S63:S64"/>
    <mergeCell ref="T63:T64"/>
    <mergeCell ref="U63:U64"/>
    <mergeCell ref="V63:V64"/>
    <mergeCell ref="A63:A64"/>
    <mergeCell ref="B63:B64"/>
    <mergeCell ref="C63:E63"/>
    <mergeCell ref="F63:H64"/>
    <mergeCell ref="I63:K63"/>
    <mergeCell ref="L63:N63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O65:Q65"/>
    <mergeCell ref="R65:R66"/>
    <mergeCell ref="S65:S66"/>
    <mergeCell ref="T65:T66"/>
    <mergeCell ref="U65:U66"/>
    <mergeCell ref="V65:V66"/>
    <mergeCell ref="A65:A66"/>
    <mergeCell ref="B65:B66"/>
    <mergeCell ref="C65:E65"/>
    <mergeCell ref="F65:H65"/>
    <mergeCell ref="I65:K66"/>
    <mergeCell ref="L65:N65"/>
    <mergeCell ref="C74:E74"/>
    <mergeCell ref="F74:H74"/>
    <mergeCell ref="I74:K74"/>
    <mergeCell ref="L74:N74"/>
    <mergeCell ref="O74:Q74"/>
    <mergeCell ref="S74:U74"/>
    <mergeCell ref="T67:T68"/>
    <mergeCell ref="U67:U68"/>
    <mergeCell ref="O75:Q75"/>
    <mergeCell ref="R75:R76"/>
    <mergeCell ref="S75:S76"/>
    <mergeCell ref="T75:T76"/>
    <mergeCell ref="U75:U76"/>
    <mergeCell ref="V75:V76"/>
    <mergeCell ref="A75:A76"/>
    <mergeCell ref="B75:B76"/>
    <mergeCell ref="C75:E76"/>
    <mergeCell ref="F75:H75"/>
    <mergeCell ref="I75:K75"/>
    <mergeCell ref="L75:N75"/>
    <mergeCell ref="O77:Q77"/>
    <mergeCell ref="R77:R78"/>
    <mergeCell ref="S77:S78"/>
    <mergeCell ref="T77:T78"/>
    <mergeCell ref="U77:U78"/>
    <mergeCell ref="V77:V78"/>
    <mergeCell ref="A77:A78"/>
    <mergeCell ref="B77:B78"/>
    <mergeCell ref="C77:E77"/>
    <mergeCell ref="F77:H78"/>
    <mergeCell ref="I77:K77"/>
    <mergeCell ref="L77:N77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O79:Q79"/>
    <mergeCell ref="R79:R80"/>
    <mergeCell ref="S79:S80"/>
    <mergeCell ref="T79:T80"/>
    <mergeCell ref="U79:U80"/>
    <mergeCell ref="V79:V80"/>
    <mergeCell ref="A79:A80"/>
    <mergeCell ref="B79:B80"/>
    <mergeCell ref="C79:E79"/>
    <mergeCell ref="F79:H79"/>
    <mergeCell ref="I79:K80"/>
    <mergeCell ref="L79:N79"/>
    <mergeCell ref="C88:E88"/>
    <mergeCell ref="F88:H88"/>
    <mergeCell ref="I88:K88"/>
    <mergeCell ref="L88:N88"/>
    <mergeCell ref="O88:Q88"/>
    <mergeCell ref="S88:U88"/>
    <mergeCell ref="T81:T82"/>
    <mergeCell ref="U81:U82"/>
    <mergeCell ref="O89:Q89"/>
    <mergeCell ref="R89:R90"/>
    <mergeCell ref="S89:S90"/>
    <mergeCell ref="T89:T90"/>
    <mergeCell ref="U89:U90"/>
    <mergeCell ref="V89:V90"/>
    <mergeCell ref="A89:A90"/>
    <mergeCell ref="B89:B90"/>
    <mergeCell ref="C89:E90"/>
    <mergeCell ref="F89:H89"/>
    <mergeCell ref="I89:K89"/>
    <mergeCell ref="L89:N89"/>
    <mergeCell ref="O91:Q91"/>
    <mergeCell ref="R91:R92"/>
    <mergeCell ref="S91:S92"/>
    <mergeCell ref="T91:T92"/>
    <mergeCell ref="U91:U92"/>
    <mergeCell ref="V91:V92"/>
    <mergeCell ref="A91:A92"/>
    <mergeCell ref="B91:B92"/>
    <mergeCell ref="C91:E91"/>
    <mergeCell ref="F91:H92"/>
    <mergeCell ref="I91:K91"/>
    <mergeCell ref="L91:N91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O93:Q93"/>
    <mergeCell ref="R93:R94"/>
    <mergeCell ref="S93:S94"/>
    <mergeCell ref="T93:T94"/>
    <mergeCell ref="U93:U94"/>
    <mergeCell ref="V93:V94"/>
    <mergeCell ref="A93:A94"/>
    <mergeCell ref="B93:B94"/>
    <mergeCell ref="C93:E93"/>
    <mergeCell ref="F93:H93"/>
    <mergeCell ref="I93:K94"/>
    <mergeCell ref="L93:N93"/>
    <mergeCell ref="C102:E102"/>
    <mergeCell ref="F102:H102"/>
    <mergeCell ref="I102:K102"/>
    <mergeCell ref="L102:N102"/>
    <mergeCell ref="O102:Q102"/>
    <mergeCell ref="S102:U102"/>
    <mergeCell ref="T95:T96"/>
    <mergeCell ref="U95:U96"/>
    <mergeCell ref="O103:Q103"/>
    <mergeCell ref="R103:R104"/>
    <mergeCell ref="S103:S104"/>
    <mergeCell ref="T103:T104"/>
    <mergeCell ref="U103:U104"/>
    <mergeCell ref="V103:V104"/>
    <mergeCell ref="A103:A104"/>
    <mergeCell ref="B103:B104"/>
    <mergeCell ref="C103:E104"/>
    <mergeCell ref="F103:H103"/>
    <mergeCell ref="I103:K103"/>
    <mergeCell ref="L103:N103"/>
    <mergeCell ref="O105:Q105"/>
    <mergeCell ref="R105:R106"/>
    <mergeCell ref="S105:S106"/>
    <mergeCell ref="T105:T106"/>
    <mergeCell ref="U105:U106"/>
    <mergeCell ref="V105:V106"/>
    <mergeCell ref="A105:A106"/>
    <mergeCell ref="B105:B106"/>
    <mergeCell ref="C105:E105"/>
    <mergeCell ref="F105:H106"/>
    <mergeCell ref="I105:K105"/>
    <mergeCell ref="L105:N105"/>
    <mergeCell ref="O107:Q107"/>
    <mergeCell ref="R107:R108"/>
    <mergeCell ref="S107:S108"/>
    <mergeCell ref="T107:T108"/>
    <mergeCell ref="U107:U108"/>
    <mergeCell ref="V107:V108"/>
    <mergeCell ref="A107:A108"/>
    <mergeCell ref="B107:B108"/>
    <mergeCell ref="C107:E107"/>
    <mergeCell ref="F107:H107"/>
    <mergeCell ref="I107:K108"/>
    <mergeCell ref="L107:N107"/>
    <mergeCell ref="O109:Q110"/>
    <mergeCell ref="R109:R110"/>
    <mergeCell ref="S109:S110"/>
    <mergeCell ref="T109:T110"/>
    <mergeCell ref="U109:U110"/>
    <mergeCell ref="V109:V110"/>
    <mergeCell ref="A109:A110"/>
    <mergeCell ref="B109:B110"/>
    <mergeCell ref="C109:E109"/>
    <mergeCell ref="F109:H109"/>
    <mergeCell ref="I109:K109"/>
    <mergeCell ref="L109:N110"/>
  </mergeCells>
  <printOptions/>
  <pageMargins left="0.36" right="0.75" top="0.24" bottom="0.59" header="0.19" footer="0.5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apas6"/>
  <dimension ref="A1:X116"/>
  <sheetViews>
    <sheetView view="pageBreakPreview" zoomScale="60" zoomScaleNormal="75" zoomScalePageLayoutView="0" workbookViewId="0" topLeftCell="A1">
      <selection activeCell="V10" sqref="V10:V11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7.00390625" style="1" bestFit="1" customWidth="1"/>
    <col min="20" max="20" width="1.7109375" style="1" customWidth="1"/>
    <col min="21" max="21" width="7.00390625" style="1" bestFit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102" t="str">
        <f>Reg!A1</f>
        <v>LIETUVOS MOKYKLŲ ŽAIDYNĖS (VAIKINAI)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 t="s">
        <v>19</v>
      </c>
      <c r="S1" s="101"/>
      <c r="T1" s="101"/>
      <c r="U1" s="101"/>
      <c r="V1" s="101"/>
    </row>
    <row r="2" spans="1:22" ht="26.25" customHeight="1" thickBot="1">
      <c r="A2" s="2"/>
      <c r="B2" s="46"/>
      <c r="C2" s="49" t="s">
        <v>22</v>
      </c>
      <c r="D2" s="218" t="str">
        <f>IF(V4=1,B4,IF(V6=1,B6,IF(V8=1,B8,IF(V10=1,B10,IF(V12=1,B12,"")))))</f>
        <v>Elektrėnų Versmės gimnazija</v>
      </c>
      <c r="E2" s="219"/>
      <c r="F2" s="219"/>
      <c r="G2" s="219"/>
      <c r="H2" s="219"/>
      <c r="I2" s="219"/>
      <c r="J2" s="219"/>
      <c r="K2" s="219"/>
      <c r="L2" s="220"/>
      <c r="M2" s="48"/>
      <c r="N2" s="47" t="s">
        <v>23</v>
      </c>
      <c r="O2" s="218" t="str">
        <f>IF(V4=2,B4,IF(V6=2,B6,IF(V8=2,B8,IF(V10=2,B10,IF(V12=2,B12,"")))))</f>
        <v>Vilniaus Vytauto Didžiojo gimnazija</v>
      </c>
      <c r="P2" s="219"/>
      <c r="Q2" s="219"/>
      <c r="R2" s="219"/>
      <c r="S2" s="219"/>
      <c r="T2" s="219"/>
      <c r="U2" s="219"/>
      <c r="V2" s="220"/>
    </row>
    <row r="3" spans="2:22" ht="24" customHeight="1" thickBot="1">
      <c r="B3" s="3"/>
      <c r="C3" s="158">
        <v>1</v>
      </c>
      <c r="D3" s="158"/>
      <c r="E3" s="158"/>
      <c r="F3" s="158">
        <v>2</v>
      </c>
      <c r="G3" s="158"/>
      <c r="H3" s="158"/>
      <c r="I3" s="158">
        <v>3</v>
      </c>
      <c r="J3" s="158"/>
      <c r="K3" s="158"/>
      <c r="L3" s="158">
        <v>4</v>
      </c>
      <c r="M3" s="158"/>
      <c r="N3" s="158"/>
      <c r="O3" s="158">
        <v>5</v>
      </c>
      <c r="P3" s="158"/>
      <c r="Q3" s="158"/>
      <c r="R3" s="4" t="s">
        <v>0</v>
      </c>
      <c r="S3" s="221" t="s">
        <v>1</v>
      </c>
      <c r="T3" s="222"/>
      <c r="U3" s="222"/>
      <c r="V3" s="4" t="s">
        <v>2</v>
      </c>
    </row>
    <row r="4" spans="1:22" ht="36.75" customHeight="1">
      <c r="A4" s="204">
        <v>1</v>
      </c>
      <c r="B4" s="205" t="str">
        <f>IF(Reg!B10=0,"",Reg!B10)</f>
        <v>Elektrėnų Versmės gimnazija</v>
      </c>
      <c r="C4" s="206" t="s">
        <v>3</v>
      </c>
      <c r="D4" s="207"/>
      <c r="E4" s="208"/>
      <c r="F4" s="209" t="str">
        <f>IF((F5+H5)=0,"",IF((F5-H5)&gt;0,"1","0"))</f>
        <v>1</v>
      </c>
      <c r="G4" s="210"/>
      <c r="H4" s="211"/>
      <c r="I4" s="209" t="str">
        <f>IF((I5+K5)=0,"",IF((I5-K5)&gt;0,"1","0"))</f>
        <v>1</v>
      </c>
      <c r="J4" s="210"/>
      <c r="K4" s="211"/>
      <c r="L4" s="209" t="str">
        <f>IF((L5+N5)=0,"",IF((L5-N5)&gt;0,"1","0"))</f>
        <v>1</v>
      </c>
      <c r="M4" s="210"/>
      <c r="N4" s="211"/>
      <c r="O4" s="209">
        <f>IF((O5+Q5)=0,"",IF((O5-Q5)&gt;0,"1","0"))</f>
      </c>
      <c r="P4" s="210"/>
      <c r="Q4" s="212"/>
      <c r="R4" s="213">
        <f>IF(F4="","",IF(I4="",(F4),IF(L4="",(I4+F4),IF(O4="",(L4+I4+F4),(F4+I4+L4+O4)))))</f>
        <v>3</v>
      </c>
      <c r="S4" s="214">
        <f>IF(F5="","",(F5+I5+L5+O5))</f>
        <v>6</v>
      </c>
      <c r="T4" s="215" t="s">
        <v>4</v>
      </c>
      <c r="U4" s="216">
        <f>IF(H5="","",(H5+K5+N5+Q5))</f>
        <v>0</v>
      </c>
      <c r="V4" s="217">
        <v>1</v>
      </c>
    </row>
    <row r="5" spans="1:22" ht="36.75" customHeight="1">
      <c r="A5" s="167"/>
      <c r="B5" s="169"/>
      <c r="C5" s="199"/>
      <c r="D5" s="200"/>
      <c r="E5" s="201"/>
      <c r="F5" s="50">
        <v>2</v>
      </c>
      <c r="G5" s="104" t="s">
        <v>4</v>
      </c>
      <c r="H5" s="51">
        <v>0</v>
      </c>
      <c r="I5" s="50">
        <v>2</v>
      </c>
      <c r="J5" s="104" t="s">
        <v>4</v>
      </c>
      <c r="K5" s="51">
        <v>0</v>
      </c>
      <c r="L5" s="50">
        <v>2</v>
      </c>
      <c r="M5" s="104" t="s">
        <v>4</v>
      </c>
      <c r="N5" s="51">
        <v>0</v>
      </c>
      <c r="O5" s="50"/>
      <c r="P5" s="104" t="s">
        <v>4</v>
      </c>
      <c r="Q5" s="52"/>
      <c r="R5" s="180"/>
      <c r="S5" s="195"/>
      <c r="T5" s="196"/>
      <c r="U5" s="197"/>
      <c r="V5" s="198"/>
    </row>
    <row r="6" spans="1:22" ht="36.75" customHeight="1">
      <c r="A6" s="167">
        <v>2</v>
      </c>
      <c r="B6" s="202" t="str">
        <f>IF(Reg!B15=0,"",Reg!B15)</f>
        <v>Vilniaus Vytauto Didžiojo gimnazija</v>
      </c>
      <c r="C6" s="171" t="str">
        <f>IF(F4="","",IF(F4="1","0","1"))</f>
        <v>0</v>
      </c>
      <c r="D6" s="172"/>
      <c r="E6" s="173"/>
      <c r="F6" s="174" t="s">
        <v>3</v>
      </c>
      <c r="G6" s="175"/>
      <c r="H6" s="190"/>
      <c r="I6" s="171" t="str">
        <f>IF((I7+K7)=0,"",IF((I7-K7)&gt;0,"1","0"))</f>
        <v>1</v>
      </c>
      <c r="J6" s="172"/>
      <c r="K6" s="173"/>
      <c r="L6" s="171" t="str">
        <f>IF((L7+N7)=0,"",IF((L7-N7)&gt;0,"1","0"))</f>
        <v>1</v>
      </c>
      <c r="M6" s="172"/>
      <c r="N6" s="173"/>
      <c r="O6" s="171">
        <f>IF((O7+Q7)=0,"",IF((O7-Q7)&gt;0,"1","0"))</f>
      </c>
      <c r="P6" s="172"/>
      <c r="Q6" s="194"/>
      <c r="R6" s="180">
        <f>IF(C6="","",IF(I6="",(C6),IF(L6="",(C6+I6),IF(O6="",(L6+I6+C6),(O6+L6+I6+C6)))))</f>
        <v>2</v>
      </c>
      <c r="S6" s="182">
        <f>IF(C7="","",(C7+I7+L7+O7))</f>
        <v>4</v>
      </c>
      <c r="T6" s="184" t="s">
        <v>4</v>
      </c>
      <c r="U6" s="186">
        <f>IF(E7="","",(E7+K7+N7+Q7))</f>
        <v>3</v>
      </c>
      <c r="V6" s="188">
        <v>2</v>
      </c>
    </row>
    <row r="7" spans="1:22" ht="36.75" customHeight="1">
      <c r="A7" s="167"/>
      <c r="B7" s="203"/>
      <c r="C7" s="106">
        <f>IF(H5="","",H5)</f>
        <v>0</v>
      </c>
      <c r="D7" s="105" t="s">
        <v>4</v>
      </c>
      <c r="E7" s="107">
        <f>IF(F5="","",F5)</f>
        <v>2</v>
      </c>
      <c r="F7" s="191"/>
      <c r="G7" s="192"/>
      <c r="H7" s="193"/>
      <c r="I7" s="53">
        <v>2</v>
      </c>
      <c r="J7" s="105" t="s">
        <v>4</v>
      </c>
      <c r="K7" s="54">
        <v>0</v>
      </c>
      <c r="L7" s="53">
        <v>2</v>
      </c>
      <c r="M7" s="108" t="s">
        <v>4</v>
      </c>
      <c r="N7" s="54">
        <v>1</v>
      </c>
      <c r="O7" s="53"/>
      <c r="P7" s="108" t="s">
        <v>4</v>
      </c>
      <c r="Q7" s="55"/>
      <c r="R7" s="180"/>
      <c r="S7" s="195"/>
      <c r="T7" s="196"/>
      <c r="U7" s="197"/>
      <c r="V7" s="198"/>
    </row>
    <row r="8" spans="1:22" ht="36.75" customHeight="1">
      <c r="A8" s="167">
        <v>3</v>
      </c>
      <c r="B8" s="169" t="str">
        <f>IF(Reg!B26=0,"",Reg!B26)</f>
        <v>Tauragės Žalgirių gimnazija</v>
      </c>
      <c r="C8" s="171" t="str">
        <f>IF(I4="","",IF(I4="1","0","1"))</f>
        <v>0</v>
      </c>
      <c r="D8" s="172"/>
      <c r="E8" s="173"/>
      <c r="F8" s="171" t="str">
        <f>IF(I6="","",IF(I6="1","0","1"))</f>
        <v>0</v>
      </c>
      <c r="G8" s="172"/>
      <c r="H8" s="173"/>
      <c r="I8" s="191" t="s">
        <v>3</v>
      </c>
      <c r="J8" s="192"/>
      <c r="K8" s="193"/>
      <c r="L8" s="171" t="str">
        <f>IF((L9+N9)=0,"",IF((L9-N9)&gt;0,"1","0"))</f>
        <v>0</v>
      </c>
      <c r="M8" s="172"/>
      <c r="N8" s="173"/>
      <c r="O8" s="171">
        <f>IF((O9+Q9)=0,"",IF((O9-Q9)&gt;0,"1","0"))</f>
      </c>
      <c r="P8" s="172"/>
      <c r="Q8" s="194"/>
      <c r="R8" s="180">
        <f>IF(F8="","",IF(F8="",(C8),IF(L8="",(C8+F8),IF(O8="",(L8+F8+C8),(L8+F8+C8+O8)))))</f>
        <v>0</v>
      </c>
      <c r="S8" s="182">
        <f>IF(F9="","",(C9+F9+L9+O9))</f>
        <v>1</v>
      </c>
      <c r="T8" s="184" t="s">
        <v>4</v>
      </c>
      <c r="U8" s="186">
        <f>IF(H9="","",(E9+H9+N9+Q9))</f>
        <v>6</v>
      </c>
      <c r="V8" s="188">
        <v>4</v>
      </c>
    </row>
    <row r="9" spans="1:22" ht="36.75" customHeight="1">
      <c r="A9" s="167"/>
      <c r="B9" s="169"/>
      <c r="C9" s="109">
        <f>IF(K5="","",K5)</f>
        <v>0</v>
      </c>
      <c r="D9" s="104" t="s">
        <v>4</v>
      </c>
      <c r="E9" s="110">
        <f>IF(I5="","",I5)</f>
        <v>2</v>
      </c>
      <c r="F9" s="109">
        <f>IF(K7="","",K7)</f>
        <v>0</v>
      </c>
      <c r="G9" s="104" t="s">
        <v>4</v>
      </c>
      <c r="H9" s="110">
        <f>IF(I7="","",I7)</f>
        <v>2</v>
      </c>
      <c r="I9" s="199"/>
      <c r="J9" s="200"/>
      <c r="K9" s="201"/>
      <c r="L9" s="50">
        <v>1</v>
      </c>
      <c r="M9" s="104" t="s">
        <v>4</v>
      </c>
      <c r="N9" s="51">
        <v>2</v>
      </c>
      <c r="O9" s="50"/>
      <c r="P9" s="104" t="s">
        <v>4</v>
      </c>
      <c r="Q9" s="52"/>
      <c r="R9" s="180"/>
      <c r="S9" s="195"/>
      <c r="T9" s="196"/>
      <c r="U9" s="197"/>
      <c r="V9" s="198"/>
    </row>
    <row r="10" spans="1:22" ht="36.75" customHeight="1">
      <c r="A10" s="167">
        <v>4</v>
      </c>
      <c r="B10" s="169" t="str">
        <f>IF(Reg!B31=0,"",Reg!B31)</f>
        <v>Kupiškio P. Matulionio progimnazija</v>
      </c>
      <c r="C10" s="171" t="str">
        <f>IF(L4="","",IF(L4="1","0","1"))</f>
        <v>0</v>
      </c>
      <c r="D10" s="172"/>
      <c r="E10" s="173"/>
      <c r="F10" s="171" t="str">
        <f>IF(L6="","",IF(L6="1","0","1"))</f>
        <v>0</v>
      </c>
      <c r="G10" s="172"/>
      <c r="H10" s="173"/>
      <c r="I10" s="171" t="str">
        <f>IF(L8="","",IF(L8="1","0","1"))</f>
        <v>1</v>
      </c>
      <c r="J10" s="172"/>
      <c r="K10" s="173"/>
      <c r="L10" s="174" t="s">
        <v>3</v>
      </c>
      <c r="M10" s="175"/>
      <c r="N10" s="190"/>
      <c r="O10" s="171">
        <f>IF((O11+Q11)=0,"",IF((O11-Q11)&gt;0,"1","0"))</f>
      </c>
      <c r="P10" s="172"/>
      <c r="Q10" s="194"/>
      <c r="R10" s="180">
        <f>IF(I10="","",IF(F10="",(C10),IF(I10="",(C10+F10),IF(O10="",(I10+F10+C10),(I10+F10+C10+O10)))))</f>
        <v>1</v>
      </c>
      <c r="S10" s="182">
        <f>IF(I11="","",(C11+F11+I11+O11))</f>
        <v>3</v>
      </c>
      <c r="T10" s="184" t="s">
        <v>4</v>
      </c>
      <c r="U10" s="186">
        <f>IF(K11="","",(E11+H11+K11+Q11))</f>
        <v>5</v>
      </c>
      <c r="V10" s="188">
        <v>3</v>
      </c>
    </row>
    <row r="11" spans="1:22" ht="36.75" customHeight="1">
      <c r="A11" s="167"/>
      <c r="B11" s="169"/>
      <c r="C11" s="106">
        <f>IF(N5="","",N5)</f>
        <v>0</v>
      </c>
      <c r="D11" s="108" t="s">
        <v>4</v>
      </c>
      <c r="E11" s="107">
        <f>IF(L5="","",L5)</f>
        <v>2</v>
      </c>
      <c r="F11" s="106">
        <f>IF(N7="","",N7)</f>
        <v>1</v>
      </c>
      <c r="G11" s="108" t="s">
        <v>4</v>
      </c>
      <c r="H11" s="107">
        <f>IF(L7="","",L7)</f>
        <v>2</v>
      </c>
      <c r="I11" s="106">
        <f>IF(N9="","",N9)</f>
        <v>2</v>
      </c>
      <c r="J11" s="108" t="s">
        <v>4</v>
      </c>
      <c r="K11" s="107">
        <f>IF(L9="","",L9)</f>
        <v>1</v>
      </c>
      <c r="L11" s="191"/>
      <c r="M11" s="192"/>
      <c r="N11" s="193"/>
      <c r="O11" s="53"/>
      <c r="P11" s="108" t="s">
        <v>4</v>
      </c>
      <c r="Q11" s="55"/>
      <c r="R11" s="180"/>
      <c r="S11" s="195"/>
      <c r="T11" s="196"/>
      <c r="U11" s="197"/>
      <c r="V11" s="198"/>
    </row>
    <row r="12" spans="1:22" ht="36.75" customHeight="1">
      <c r="A12" s="167">
        <v>5</v>
      </c>
      <c r="B12" s="169">
        <f>IF(Reg!B39=0,"",Reg!B39)</f>
      </c>
      <c r="C12" s="171">
        <f>IF(O4="","",IF(O4="1","0","1"))</f>
      </c>
      <c r="D12" s="172"/>
      <c r="E12" s="173"/>
      <c r="F12" s="171">
        <f>IF(O6="","",IF(O6="1","0","1"))</f>
      </c>
      <c r="G12" s="172"/>
      <c r="H12" s="173"/>
      <c r="I12" s="171">
        <f>IF(O8="","",IF(O8="1","0","1"))</f>
      </c>
      <c r="J12" s="172"/>
      <c r="K12" s="173"/>
      <c r="L12" s="171">
        <f>IF(O10="","",IF(O10="1","0","1"))</f>
      </c>
      <c r="M12" s="172"/>
      <c r="N12" s="173"/>
      <c r="O12" s="174" t="s">
        <v>3</v>
      </c>
      <c r="P12" s="175"/>
      <c r="Q12" s="176"/>
      <c r="R12" s="180">
        <f>IF(L12="","",IF(F12="",(C12),IF(I12="",(C12+F12),IF(L12="",(I12+F12+C12),(I12+F12+C12+L12)))))</f>
      </c>
      <c r="S12" s="182">
        <f>IF(L13="","",(C13+F13+I13+L13))</f>
      </c>
      <c r="T12" s="184" t="s">
        <v>4</v>
      </c>
      <c r="U12" s="186">
        <f>IF(N13="","",(E13+H13+K13+N13))</f>
      </c>
      <c r="V12" s="188"/>
    </row>
    <row r="13" spans="1:22" ht="36.75" customHeight="1" thickBot="1">
      <c r="A13" s="168"/>
      <c r="B13" s="170"/>
      <c r="C13" s="111">
        <f>IF(Q5="","",Q5)</f>
      </c>
      <c r="D13" s="112" t="s">
        <v>4</v>
      </c>
      <c r="E13" s="113">
        <f>IF(O5="","",O5)</f>
      </c>
      <c r="F13" s="111">
        <f>IF(Q7="","",Q7)</f>
      </c>
      <c r="G13" s="112" t="s">
        <v>4</v>
      </c>
      <c r="H13" s="113">
        <f>IF(O7="","",O7)</f>
      </c>
      <c r="I13" s="111">
        <f>IF(Q9="","",Q9)</f>
      </c>
      <c r="J13" s="112" t="s">
        <v>4</v>
      </c>
      <c r="K13" s="113">
        <f>IF(O9="","",O9)</f>
      </c>
      <c r="L13" s="111">
        <f>IF(Q11="","",Q11)</f>
      </c>
      <c r="M13" s="112" t="s">
        <v>4</v>
      </c>
      <c r="N13" s="113">
        <f>IF(O11="","",O11)</f>
      </c>
      <c r="O13" s="177"/>
      <c r="P13" s="178"/>
      <c r="Q13" s="179"/>
      <c r="R13" s="181"/>
      <c r="S13" s="183"/>
      <c r="T13" s="185"/>
      <c r="U13" s="187"/>
      <c r="V13" s="189"/>
    </row>
    <row r="14" spans="1:22" ht="30">
      <c r="A14" s="5"/>
      <c r="B14" s="6" t="s">
        <v>50</v>
      </c>
      <c r="C14" s="114" t="s">
        <v>46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5"/>
      <c r="Q14" s="115"/>
      <c r="R14" s="115"/>
      <c r="S14" s="115"/>
      <c r="T14" s="115"/>
      <c r="U14" s="115"/>
      <c r="V14" s="7"/>
    </row>
    <row r="15" spans="1:21" ht="17.25" customHeight="1">
      <c r="A15" s="5"/>
      <c r="B15" s="6" t="s">
        <v>5</v>
      </c>
      <c r="C15" s="114" t="s">
        <v>47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6"/>
      <c r="P15" s="116"/>
      <c r="Q15" s="116"/>
      <c r="R15" s="116"/>
      <c r="S15" s="116"/>
      <c r="T15" s="116"/>
      <c r="U15" s="116"/>
    </row>
    <row r="16" spans="1:21" ht="20.25" customHeight="1">
      <c r="A16" s="5"/>
      <c r="B16" s="6" t="s">
        <v>6</v>
      </c>
      <c r="C16" s="114" t="s">
        <v>48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6"/>
      <c r="P16" s="116"/>
      <c r="Q16" s="116"/>
      <c r="R16" s="116"/>
      <c r="S16" s="116"/>
      <c r="T16" s="116"/>
      <c r="U16" s="116"/>
    </row>
    <row r="17" spans="2:22" ht="24" customHeight="1">
      <c r="B17" s="8" t="s">
        <v>7</v>
      </c>
      <c r="C17" s="117" t="s">
        <v>49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18"/>
      <c r="Q17" s="118"/>
      <c r="R17" s="119"/>
      <c r="S17" s="165"/>
      <c r="T17" s="166"/>
      <c r="U17" s="166"/>
      <c r="V17" s="4"/>
    </row>
    <row r="18" spans="1:24" ht="12.75">
      <c r="A18" s="158"/>
      <c r="B18" s="159"/>
      <c r="C18" s="161"/>
      <c r="D18" s="161"/>
      <c r="E18" s="16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158"/>
      <c r="U18" s="158"/>
      <c r="V18" s="158"/>
      <c r="W18" s="9"/>
      <c r="X18" s="9"/>
    </row>
    <row r="19" spans="1:24" ht="12.75">
      <c r="A19" s="158"/>
      <c r="B19" s="159"/>
      <c r="C19" s="161"/>
      <c r="D19" s="161"/>
      <c r="E19" s="16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58"/>
      <c r="S19" s="158"/>
      <c r="T19" s="158"/>
      <c r="U19" s="158"/>
      <c r="V19" s="158"/>
      <c r="W19" s="9"/>
      <c r="X19" s="9"/>
    </row>
    <row r="20" spans="1:24" ht="12.75">
      <c r="A20" s="158"/>
      <c r="B20" s="159"/>
      <c r="C20" s="160"/>
      <c r="D20" s="160"/>
      <c r="E20" s="160"/>
      <c r="F20" s="161"/>
      <c r="G20" s="161"/>
      <c r="H20" s="161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158"/>
      <c r="U20" s="158"/>
      <c r="V20" s="158"/>
      <c r="W20" s="9"/>
      <c r="X20" s="9"/>
    </row>
    <row r="21" spans="1:24" ht="12.75">
      <c r="A21" s="158"/>
      <c r="B21" s="159"/>
      <c r="C21" s="10"/>
      <c r="D21" s="10"/>
      <c r="E21" s="10"/>
      <c r="F21" s="161"/>
      <c r="G21" s="161"/>
      <c r="H21" s="161"/>
      <c r="I21" s="10"/>
      <c r="J21" s="10"/>
      <c r="K21" s="10"/>
      <c r="L21" s="10"/>
      <c r="M21" s="10"/>
      <c r="N21" s="10"/>
      <c r="O21" s="10"/>
      <c r="P21" s="10"/>
      <c r="Q21" s="10"/>
      <c r="R21" s="158"/>
      <c r="S21" s="158"/>
      <c r="T21" s="158"/>
      <c r="U21" s="158"/>
      <c r="V21" s="158"/>
      <c r="W21" s="9"/>
      <c r="X21" s="9"/>
    </row>
    <row r="22" spans="1:24" ht="12.75">
      <c r="A22" s="158"/>
      <c r="B22" s="159"/>
      <c r="C22" s="160"/>
      <c r="D22" s="160"/>
      <c r="E22" s="160"/>
      <c r="F22" s="160"/>
      <c r="G22" s="160"/>
      <c r="H22" s="160"/>
      <c r="I22" s="161"/>
      <c r="J22" s="161"/>
      <c r="K22" s="161"/>
      <c r="L22" s="160"/>
      <c r="M22" s="160"/>
      <c r="N22" s="160"/>
      <c r="O22" s="160"/>
      <c r="P22" s="160"/>
      <c r="Q22" s="160"/>
      <c r="R22" s="158"/>
      <c r="S22" s="158"/>
      <c r="T22" s="158"/>
      <c r="U22" s="158"/>
      <c r="V22" s="158"/>
      <c r="W22" s="9"/>
      <c r="X22" s="9"/>
    </row>
    <row r="23" spans="1:24" ht="12.75">
      <c r="A23" s="158"/>
      <c r="B23" s="159"/>
      <c r="C23" s="10"/>
      <c r="D23" s="10"/>
      <c r="E23" s="10"/>
      <c r="F23" s="10"/>
      <c r="G23" s="10"/>
      <c r="H23" s="10"/>
      <c r="I23" s="161"/>
      <c r="J23" s="161"/>
      <c r="K23" s="161"/>
      <c r="L23" s="10"/>
      <c r="M23" s="10"/>
      <c r="N23" s="10"/>
      <c r="O23" s="10"/>
      <c r="P23" s="10"/>
      <c r="Q23" s="10"/>
      <c r="R23" s="158"/>
      <c r="S23" s="158"/>
      <c r="T23" s="158"/>
      <c r="U23" s="158"/>
      <c r="V23" s="158"/>
      <c r="W23" s="9"/>
      <c r="X23" s="9"/>
    </row>
    <row r="24" spans="1:24" ht="12.7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1"/>
      <c r="N24" s="161"/>
      <c r="O24" s="161"/>
      <c r="P24" s="161"/>
      <c r="Q24" s="161"/>
      <c r="R24" s="158"/>
      <c r="S24" s="158"/>
      <c r="T24" s="158"/>
      <c r="U24" s="158"/>
      <c r="V24" s="158"/>
      <c r="W24" s="9"/>
      <c r="X24" s="9"/>
    </row>
    <row r="25" spans="1:24" ht="12.75">
      <c r="A25" s="158"/>
      <c r="B25" s="159"/>
      <c r="C25" s="10"/>
      <c r="D25" s="10"/>
      <c r="E25" s="10"/>
      <c r="F25" s="10"/>
      <c r="G25" s="10"/>
      <c r="H25" s="10"/>
      <c r="I25" s="10"/>
      <c r="J25" s="10"/>
      <c r="K25" s="10"/>
      <c r="L25" s="161"/>
      <c r="M25" s="161"/>
      <c r="N25" s="161"/>
      <c r="O25" s="161"/>
      <c r="P25" s="161"/>
      <c r="Q25" s="161"/>
      <c r="R25" s="158"/>
      <c r="S25" s="158"/>
      <c r="T25" s="158"/>
      <c r="U25" s="158"/>
      <c r="V25" s="158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3"/>
      <c r="S31" s="162"/>
      <c r="T31" s="163"/>
      <c r="U31" s="163"/>
      <c r="V31" s="13"/>
      <c r="W31" s="9"/>
      <c r="X31" s="9"/>
    </row>
    <row r="32" spans="1:24" ht="12.75">
      <c r="A32" s="158"/>
      <c r="B32" s="159"/>
      <c r="C32" s="161"/>
      <c r="D32" s="161"/>
      <c r="E32" s="16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158"/>
      <c r="U32" s="158"/>
      <c r="V32" s="158"/>
      <c r="W32" s="9"/>
      <c r="X32" s="9"/>
    </row>
    <row r="33" spans="1:24" ht="12.75">
      <c r="A33" s="158"/>
      <c r="B33" s="159"/>
      <c r="C33" s="161"/>
      <c r="D33" s="161"/>
      <c r="E33" s="16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58"/>
      <c r="S33" s="158"/>
      <c r="T33" s="158"/>
      <c r="U33" s="158"/>
      <c r="V33" s="158"/>
      <c r="W33" s="9"/>
      <c r="X33" s="9"/>
    </row>
    <row r="34" spans="1:24" ht="12.75">
      <c r="A34" s="158"/>
      <c r="B34" s="159"/>
      <c r="C34" s="160"/>
      <c r="D34" s="160"/>
      <c r="E34" s="160"/>
      <c r="F34" s="161"/>
      <c r="G34" s="161"/>
      <c r="H34" s="161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158"/>
      <c r="U34" s="158"/>
      <c r="V34" s="158"/>
      <c r="W34" s="9"/>
      <c r="X34" s="9"/>
    </row>
    <row r="35" spans="1:24" ht="12.75">
      <c r="A35" s="158"/>
      <c r="B35" s="159"/>
      <c r="C35" s="10"/>
      <c r="D35" s="10"/>
      <c r="E35" s="10"/>
      <c r="F35" s="161"/>
      <c r="G35" s="161"/>
      <c r="H35" s="161"/>
      <c r="I35" s="10"/>
      <c r="J35" s="10"/>
      <c r="K35" s="10"/>
      <c r="L35" s="10"/>
      <c r="M35" s="10"/>
      <c r="N35" s="10"/>
      <c r="O35" s="10"/>
      <c r="P35" s="10"/>
      <c r="Q35" s="10"/>
      <c r="R35" s="158"/>
      <c r="S35" s="158"/>
      <c r="T35" s="158"/>
      <c r="U35" s="158"/>
      <c r="V35" s="158"/>
      <c r="W35" s="9"/>
      <c r="X35" s="9"/>
    </row>
    <row r="36" spans="1:24" ht="12.75">
      <c r="A36" s="158"/>
      <c r="B36" s="159"/>
      <c r="C36" s="160"/>
      <c r="D36" s="160"/>
      <c r="E36" s="160"/>
      <c r="F36" s="160"/>
      <c r="G36" s="160"/>
      <c r="H36" s="160"/>
      <c r="I36" s="161"/>
      <c r="J36" s="161"/>
      <c r="K36" s="161"/>
      <c r="L36" s="160"/>
      <c r="M36" s="160"/>
      <c r="N36" s="160"/>
      <c r="O36" s="160"/>
      <c r="P36" s="160"/>
      <c r="Q36" s="160"/>
      <c r="R36" s="158"/>
      <c r="S36" s="158"/>
      <c r="T36" s="158"/>
      <c r="U36" s="158"/>
      <c r="V36" s="158"/>
      <c r="W36" s="9"/>
      <c r="X36" s="9"/>
    </row>
    <row r="37" spans="1:24" ht="12.75">
      <c r="A37" s="158"/>
      <c r="B37" s="159"/>
      <c r="C37" s="10"/>
      <c r="D37" s="10"/>
      <c r="E37" s="10"/>
      <c r="F37" s="10"/>
      <c r="G37" s="10"/>
      <c r="H37" s="10"/>
      <c r="I37" s="161"/>
      <c r="J37" s="161"/>
      <c r="K37" s="161"/>
      <c r="L37" s="10"/>
      <c r="M37" s="10"/>
      <c r="N37" s="10"/>
      <c r="O37" s="10"/>
      <c r="P37" s="10"/>
      <c r="Q37" s="10"/>
      <c r="R37" s="158"/>
      <c r="S37" s="158"/>
      <c r="T37" s="158"/>
      <c r="U37" s="158"/>
      <c r="V37" s="158"/>
      <c r="W37" s="9"/>
      <c r="X37" s="9"/>
    </row>
    <row r="38" spans="1:24" ht="12.75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61"/>
      <c r="N38" s="161"/>
      <c r="O38" s="161"/>
      <c r="P38" s="161"/>
      <c r="Q38" s="161"/>
      <c r="R38" s="158"/>
      <c r="S38" s="158"/>
      <c r="T38" s="158"/>
      <c r="U38" s="158"/>
      <c r="V38" s="158"/>
      <c r="W38" s="9"/>
      <c r="X38" s="9"/>
    </row>
    <row r="39" spans="1:24" ht="12.75">
      <c r="A39" s="158"/>
      <c r="B39" s="159"/>
      <c r="C39" s="10"/>
      <c r="D39" s="10"/>
      <c r="E39" s="10"/>
      <c r="F39" s="10"/>
      <c r="G39" s="10"/>
      <c r="H39" s="10"/>
      <c r="I39" s="10"/>
      <c r="J39" s="10"/>
      <c r="K39" s="10"/>
      <c r="L39" s="161"/>
      <c r="M39" s="161"/>
      <c r="N39" s="161"/>
      <c r="O39" s="161"/>
      <c r="P39" s="161"/>
      <c r="Q39" s="161"/>
      <c r="R39" s="158"/>
      <c r="S39" s="158"/>
      <c r="T39" s="158"/>
      <c r="U39" s="158"/>
      <c r="V39" s="158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3"/>
      <c r="S45" s="162"/>
      <c r="T45" s="163"/>
      <c r="U45" s="163"/>
      <c r="V45" s="13"/>
      <c r="W45" s="9"/>
      <c r="X45" s="9"/>
    </row>
    <row r="46" spans="1:24" ht="12.75">
      <c r="A46" s="158"/>
      <c r="B46" s="159"/>
      <c r="C46" s="161"/>
      <c r="D46" s="161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8"/>
      <c r="S46" s="158"/>
      <c r="T46" s="158"/>
      <c r="U46" s="158"/>
      <c r="V46" s="158"/>
      <c r="W46" s="9"/>
      <c r="X46" s="9"/>
    </row>
    <row r="47" spans="1:24" ht="12.75">
      <c r="A47" s="158"/>
      <c r="B47" s="159"/>
      <c r="C47" s="161"/>
      <c r="D47" s="161"/>
      <c r="E47" s="16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8"/>
      <c r="S47" s="158"/>
      <c r="T47" s="158"/>
      <c r="U47" s="158"/>
      <c r="V47" s="158"/>
      <c r="W47" s="9"/>
      <c r="X47" s="9"/>
    </row>
    <row r="48" spans="1:24" ht="12.75">
      <c r="A48" s="158"/>
      <c r="B48" s="159"/>
      <c r="C48" s="160"/>
      <c r="D48" s="160"/>
      <c r="E48" s="160"/>
      <c r="F48" s="161"/>
      <c r="G48" s="161"/>
      <c r="H48" s="161"/>
      <c r="I48" s="160"/>
      <c r="J48" s="160"/>
      <c r="K48" s="160"/>
      <c r="L48" s="160"/>
      <c r="M48" s="160"/>
      <c r="N48" s="160"/>
      <c r="O48" s="160"/>
      <c r="P48" s="160"/>
      <c r="Q48" s="160"/>
      <c r="R48" s="158"/>
      <c r="S48" s="158"/>
      <c r="T48" s="158"/>
      <c r="U48" s="158"/>
      <c r="V48" s="158"/>
      <c r="W48" s="9"/>
      <c r="X48" s="9"/>
    </row>
    <row r="49" spans="1:24" ht="12.75">
      <c r="A49" s="158"/>
      <c r="B49" s="159"/>
      <c r="C49" s="10"/>
      <c r="D49" s="10"/>
      <c r="E49" s="10"/>
      <c r="F49" s="161"/>
      <c r="G49" s="161"/>
      <c r="H49" s="161"/>
      <c r="I49" s="10"/>
      <c r="J49" s="10"/>
      <c r="K49" s="10"/>
      <c r="L49" s="10"/>
      <c r="M49" s="10"/>
      <c r="N49" s="10"/>
      <c r="O49" s="10"/>
      <c r="P49" s="10"/>
      <c r="Q49" s="10"/>
      <c r="R49" s="158"/>
      <c r="S49" s="158"/>
      <c r="T49" s="158"/>
      <c r="U49" s="158"/>
      <c r="V49" s="158"/>
      <c r="W49" s="9"/>
      <c r="X49" s="9"/>
    </row>
    <row r="50" spans="1:24" ht="12.75">
      <c r="A50" s="158"/>
      <c r="B50" s="159"/>
      <c r="C50" s="160"/>
      <c r="D50" s="160"/>
      <c r="E50" s="160"/>
      <c r="F50" s="160"/>
      <c r="G50" s="160"/>
      <c r="H50" s="160"/>
      <c r="I50" s="161"/>
      <c r="J50" s="161"/>
      <c r="K50" s="161"/>
      <c r="L50" s="160"/>
      <c r="M50" s="160"/>
      <c r="N50" s="160"/>
      <c r="O50" s="160"/>
      <c r="P50" s="160"/>
      <c r="Q50" s="160"/>
      <c r="R50" s="158"/>
      <c r="S50" s="158"/>
      <c r="T50" s="158"/>
      <c r="U50" s="158"/>
      <c r="V50" s="158"/>
      <c r="W50" s="9"/>
      <c r="X50" s="9"/>
    </row>
    <row r="51" spans="1:24" ht="12.75">
      <c r="A51" s="158"/>
      <c r="B51" s="159"/>
      <c r="C51" s="10"/>
      <c r="D51" s="10"/>
      <c r="E51" s="10"/>
      <c r="F51" s="10"/>
      <c r="G51" s="10"/>
      <c r="H51" s="10"/>
      <c r="I51" s="161"/>
      <c r="J51" s="161"/>
      <c r="K51" s="161"/>
      <c r="L51" s="10"/>
      <c r="M51" s="10"/>
      <c r="N51" s="10"/>
      <c r="O51" s="10"/>
      <c r="P51" s="10"/>
      <c r="Q51" s="10"/>
      <c r="R51" s="158"/>
      <c r="S51" s="158"/>
      <c r="T51" s="158"/>
      <c r="U51" s="158"/>
      <c r="V51" s="158"/>
      <c r="W51" s="9"/>
      <c r="X51" s="9"/>
    </row>
    <row r="52" spans="1:24" ht="12.75">
      <c r="A52" s="158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58"/>
      <c r="S52" s="158"/>
      <c r="T52" s="158"/>
      <c r="U52" s="158"/>
      <c r="V52" s="158"/>
      <c r="W52" s="9"/>
      <c r="X52" s="9"/>
    </row>
    <row r="53" spans="1:24" ht="12.75">
      <c r="A53" s="158"/>
      <c r="B53" s="159"/>
      <c r="C53" s="10"/>
      <c r="D53" s="10"/>
      <c r="E53" s="10"/>
      <c r="F53" s="10"/>
      <c r="G53" s="10"/>
      <c r="H53" s="10"/>
      <c r="I53" s="10"/>
      <c r="J53" s="10"/>
      <c r="K53" s="10"/>
      <c r="L53" s="161"/>
      <c r="M53" s="161"/>
      <c r="N53" s="161"/>
      <c r="O53" s="161"/>
      <c r="P53" s="161"/>
      <c r="Q53" s="161"/>
      <c r="R53" s="158"/>
      <c r="S53" s="158"/>
      <c r="T53" s="158"/>
      <c r="U53" s="158"/>
      <c r="V53" s="158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9"/>
    </row>
    <row r="60" spans="1:24" ht="24.75" customHeight="1">
      <c r="A60" s="9"/>
      <c r="B60" s="1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3"/>
      <c r="S60" s="162"/>
      <c r="T60" s="163"/>
      <c r="U60" s="163"/>
      <c r="V60" s="13"/>
      <c r="W60" s="9"/>
      <c r="X60" s="9"/>
    </row>
    <row r="61" spans="1:23" ht="12.75">
      <c r="A61" s="158"/>
      <c r="B61" s="159"/>
      <c r="C61" s="161"/>
      <c r="D61" s="161"/>
      <c r="E61" s="16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58"/>
      <c r="S61" s="158"/>
      <c r="T61" s="158"/>
      <c r="U61" s="158"/>
      <c r="V61" s="158"/>
      <c r="W61" s="9"/>
    </row>
    <row r="62" spans="1:23" ht="12.75">
      <c r="A62" s="158"/>
      <c r="B62" s="159"/>
      <c r="C62" s="161"/>
      <c r="D62" s="161"/>
      <c r="E62" s="16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58"/>
      <c r="S62" s="158"/>
      <c r="T62" s="158"/>
      <c r="U62" s="158"/>
      <c r="V62" s="158"/>
      <c r="W62" s="9"/>
    </row>
    <row r="63" spans="1:23" ht="12.75">
      <c r="A63" s="158"/>
      <c r="B63" s="159"/>
      <c r="C63" s="160"/>
      <c r="D63" s="160"/>
      <c r="E63" s="160"/>
      <c r="F63" s="161"/>
      <c r="G63" s="161"/>
      <c r="H63" s="161"/>
      <c r="I63" s="160"/>
      <c r="J63" s="160"/>
      <c r="K63" s="160"/>
      <c r="L63" s="160"/>
      <c r="M63" s="160"/>
      <c r="N63" s="160"/>
      <c r="O63" s="160"/>
      <c r="P63" s="160"/>
      <c r="Q63" s="160"/>
      <c r="R63" s="158"/>
      <c r="S63" s="158"/>
      <c r="T63" s="158"/>
      <c r="U63" s="158"/>
      <c r="V63" s="158"/>
      <c r="W63" s="9"/>
    </row>
    <row r="64" spans="1:23" ht="12.75">
      <c r="A64" s="158"/>
      <c r="B64" s="159"/>
      <c r="C64" s="10"/>
      <c r="D64" s="10"/>
      <c r="E64" s="10"/>
      <c r="F64" s="161"/>
      <c r="G64" s="161"/>
      <c r="H64" s="161"/>
      <c r="I64" s="10"/>
      <c r="J64" s="10"/>
      <c r="K64" s="10"/>
      <c r="L64" s="10"/>
      <c r="M64" s="10"/>
      <c r="N64" s="10"/>
      <c r="O64" s="10"/>
      <c r="P64" s="10"/>
      <c r="Q64" s="10"/>
      <c r="R64" s="158"/>
      <c r="S64" s="158"/>
      <c r="T64" s="158"/>
      <c r="U64" s="158"/>
      <c r="V64" s="158"/>
      <c r="W64" s="9"/>
    </row>
    <row r="65" spans="1:23" ht="12.75">
      <c r="A65" s="158"/>
      <c r="B65" s="159"/>
      <c r="C65" s="160"/>
      <c r="D65" s="160"/>
      <c r="E65" s="160"/>
      <c r="F65" s="160"/>
      <c r="G65" s="160"/>
      <c r="H65" s="160"/>
      <c r="I65" s="161"/>
      <c r="J65" s="161"/>
      <c r="K65" s="161"/>
      <c r="L65" s="160"/>
      <c r="M65" s="160"/>
      <c r="N65" s="160"/>
      <c r="O65" s="160"/>
      <c r="P65" s="160"/>
      <c r="Q65" s="160"/>
      <c r="R65" s="158"/>
      <c r="S65" s="158"/>
      <c r="T65" s="158"/>
      <c r="U65" s="158"/>
      <c r="V65" s="158"/>
      <c r="W65" s="9"/>
    </row>
    <row r="66" spans="1:23" ht="12.75">
      <c r="A66" s="158"/>
      <c r="B66" s="159"/>
      <c r="C66" s="10"/>
      <c r="D66" s="10"/>
      <c r="E66" s="10"/>
      <c r="F66" s="10"/>
      <c r="G66" s="10"/>
      <c r="H66" s="10"/>
      <c r="I66" s="161"/>
      <c r="J66" s="161"/>
      <c r="K66" s="161"/>
      <c r="L66" s="10"/>
      <c r="M66" s="10"/>
      <c r="N66" s="10"/>
      <c r="O66" s="10"/>
      <c r="P66" s="10"/>
      <c r="Q66" s="10"/>
      <c r="R66" s="158"/>
      <c r="S66" s="158"/>
      <c r="T66" s="158"/>
      <c r="U66" s="158"/>
      <c r="V66" s="158"/>
      <c r="W66" s="9"/>
    </row>
    <row r="67" spans="1:23" ht="12.75">
      <c r="A67" s="158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1"/>
      <c r="M67" s="161"/>
      <c r="N67" s="161"/>
      <c r="O67" s="161"/>
      <c r="P67" s="161"/>
      <c r="Q67" s="161"/>
      <c r="R67" s="158"/>
      <c r="S67" s="158"/>
      <c r="T67" s="158"/>
      <c r="U67" s="158"/>
      <c r="V67" s="158"/>
      <c r="W67" s="9"/>
    </row>
    <row r="68" spans="1:23" ht="12.75">
      <c r="A68" s="158"/>
      <c r="B68" s="159"/>
      <c r="C68" s="10"/>
      <c r="D68" s="10"/>
      <c r="E68" s="10"/>
      <c r="F68" s="10"/>
      <c r="G68" s="10"/>
      <c r="H68" s="10"/>
      <c r="I68" s="10"/>
      <c r="J68" s="10"/>
      <c r="K68" s="10"/>
      <c r="L68" s="161"/>
      <c r="M68" s="161"/>
      <c r="N68" s="161"/>
      <c r="O68" s="161"/>
      <c r="P68" s="161"/>
      <c r="Q68" s="161"/>
      <c r="R68" s="158"/>
      <c r="S68" s="158"/>
      <c r="T68" s="158"/>
      <c r="U68" s="158"/>
      <c r="V68" s="158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3"/>
      <c r="S74" s="162"/>
      <c r="T74" s="163"/>
      <c r="U74" s="163"/>
      <c r="V74" s="13"/>
      <c r="W74" s="9"/>
    </row>
    <row r="75" spans="1:23" ht="12.75">
      <c r="A75" s="158"/>
      <c r="B75" s="159"/>
      <c r="C75" s="161"/>
      <c r="D75" s="161"/>
      <c r="E75" s="161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58"/>
      <c r="S75" s="158"/>
      <c r="T75" s="158"/>
      <c r="U75" s="158"/>
      <c r="V75" s="158"/>
      <c r="W75" s="9"/>
    </row>
    <row r="76" spans="1:23" ht="12.75">
      <c r="A76" s="158"/>
      <c r="B76" s="159"/>
      <c r="C76" s="161"/>
      <c r="D76" s="161"/>
      <c r="E76" s="16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58"/>
      <c r="S76" s="158"/>
      <c r="T76" s="158"/>
      <c r="U76" s="158"/>
      <c r="V76" s="158"/>
      <c r="W76" s="9"/>
    </row>
    <row r="77" spans="1:23" ht="12.75">
      <c r="A77" s="158"/>
      <c r="B77" s="159"/>
      <c r="C77" s="160"/>
      <c r="D77" s="160"/>
      <c r="E77" s="160"/>
      <c r="F77" s="161"/>
      <c r="G77" s="161"/>
      <c r="H77" s="161"/>
      <c r="I77" s="160"/>
      <c r="J77" s="160"/>
      <c r="K77" s="160"/>
      <c r="L77" s="160"/>
      <c r="M77" s="160"/>
      <c r="N77" s="160"/>
      <c r="O77" s="160"/>
      <c r="P77" s="160"/>
      <c r="Q77" s="160"/>
      <c r="R77" s="158"/>
      <c r="S77" s="158"/>
      <c r="T77" s="158"/>
      <c r="U77" s="158"/>
      <c r="V77" s="158"/>
      <c r="W77" s="9"/>
    </row>
    <row r="78" spans="1:23" ht="12.75">
      <c r="A78" s="158"/>
      <c r="B78" s="159"/>
      <c r="C78" s="10"/>
      <c r="D78" s="10"/>
      <c r="E78" s="10"/>
      <c r="F78" s="161"/>
      <c r="G78" s="161"/>
      <c r="H78" s="161"/>
      <c r="I78" s="10"/>
      <c r="J78" s="10"/>
      <c r="K78" s="10"/>
      <c r="L78" s="10"/>
      <c r="M78" s="10"/>
      <c r="N78" s="10"/>
      <c r="O78" s="10"/>
      <c r="P78" s="10"/>
      <c r="Q78" s="10"/>
      <c r="R78" s="158"/>
      <c r="S78" s="158"/>
      <c r="T78" s="158"/>
      <c r="U78" s="158"/>
      <c r="V78" s="158"/>
      <c r="W78" s="9"/>
    </row>
    <row r="79" spans="1:23" ht="12.75">
      <c r="A79" s="158"/>
      <c r="B79" s="159"/>
      <c r="C79" s="160"/>
      <c r="D79" s="160"/>
      <c r="E79" s="160"/>
      <c r="F79" s="160"/>
      <c r="G79" s="160"/>
      <c r="H79" s="160"/>
      <c r="I79" s="161"/>
      <c r="J79" s="161"/>
      <c r="K79" s="161"/>
      <c r="L79" s="160"/>
      <c r="M79" s="160"/>
      <c r="N79" s="160"/>
      <c r="O79" s="160"/>
      <c r="P79" s="160"/>
      <c r="Q79" s="160"/>
      <c r="R79" s="158"/>
      <c r="S79" s="158"/>
      <c r="T79" s="158"/>
      <c r="U79" s="158"/>
      <c r="V79" s="158"/>
      <c r="W79" s="9"/>
    </row>
    <row r="80" spans="1:23" ht="12.75">
      <c r="A80" s="158"/>
      <c r="B80" s="159"/>
      <c r="C80" s="10"/>
      <c r="D80" s="10"/>
      <c r="E80" s="10"/>
      <c r="F80" s="10"/>
      <c r="G80" s="10"/>
      <c r="H80" s="10"/>
      <c r="I80" s="161"/>
      <c r="J80" s="161"/>
      <c r="K80" s="161"/>
      <c r="L80" s="10"/>
      <c r="M80" s="10"/>
      <c r="N80" s="10"/>
      <c r="O80" s="10"/>
      <c r="P80" s="10"/>
      <c r="Q80" s="10"/>
      <c r="R80" s="158"/>
      <c r="S80" s="158"/>
      <c r="T80" s="158"/>
      <c r="U80" s="158"/>
      <c r="V80" s="158"/>
      <c r="W80" s="9"/>
    </row>
    <row r="81" spans="1:23" ht="12.75">
      <c r="A81" s="158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1"/>
      <c r="M81" s="161"/>
      <c r="N81" s="161"/>
      <c r="O81" s="161"/>
      <c r="P81" s="161"/>
      <c r="Q81" s="161"/>
      <c r="R81" s="158"/>
      <c r="S81" s="158"/>
      <c r="T81" s="158"/>
      <c r="U81" s="158"/>
      <c r="V81" s="158"/>
      <c r="W81" s="9"/>
    </row>
    <row r="82" spans="1:23" ht="12.75">
      <c r="A82" s="158"/>
      <c r="B82" s="159"/>
      <c r="C82" s="10"/>
      <c r="D82" s="10"/>
      <c r="E82" s="10"/>
      <c r="F82" s="10"/>
      <c r="G82" s="10"/>
      <c r="H82" s="10"/>
      <c r="I82" s="10"/>
      <c r="J82" s="10"/>
      <c r="K82" s="10"/>
      <c r="L82" s="161"/>
      <c r="M82" s="161"/>
      <c r="N82" s="161"/>
      <c r="O82" s="161"/>
      <c r="P82" s="161"/>
      <c r="Q82" s="161"/>
      <c r="R82" s="158"/>
      <c r="S82" s="158"/>
      <c r="T82" s="158"/>
      <c r="U82" s="158"/>
      <c r="V82" s="158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3"/>
      <c r="S88" s="162"/>
      <c r="T88" s="163"/>
      <c r="U88" s="163"/>
      <c r="V88" s="13"/>
      <c r="W88" s="9"/>
    </row>
    <row r="89" spans="1:23" ht="12.75">
      <c r="A89" s="158"/>
      <c r="B89" s="159"/>
      <c r="C89" s="161"/>
      <c r="D89" s="161"/>
      <c r="E89" s="161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58"/>
      <c r="S89" s="158"/>
      <c r="T89" s="158"/>
      <c r="U89" s="158"/>
      <c r="V89" s="158"/>
      <c r="W89" s="9"/>
    </row>
    <row r="90" spans="1:23" ht="12.75">
      <c r="A90" s="158"/>
      <c r="B90" s="159"/>
      <c r="C90" s="161"/>
      <c r="D90" s="161"/>
      <c r="E90" s="16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8"/>
      <c r="S90" s="158"/>
      <c r="T90" s="158"/>
      <c r="U90" s="158"/>
      <c r="V90" s="158"/>
      <c r="W90" s="9"/>
    </row>
    <row r="91" spans="1:23" ht="12.75">
      <c r="A91" s="158"/>
      <c r="B91" s="159"/>
      <c r="C91" s="160"/>
      <c r="D91" s="160"/>
      <c r="E91" s="160"/>
      <c r="F91" s="161"/>
      <c r="G91" s="161"/>
      <c r="H91" s="161"/>
      <c r="I91" s="160"/>
      <c r="J91" s="160"/>
      <c r="K91" s="160"/>
      <c r="L91" s="160"/>
      <c r="M91" s="160"/>
      <c r="N91" s="160"/>
      <c r="O91" s="160"/>
      <c r="P91" s="160"/>
      <c r="Q91" s="160"/>
      <c r="R91" s="158"/>
      <c r="S91" s="158"/>
      <c r="T91" s="158"/>
      <c r="U91" s="158"/>
      <c r="V91" s="158"/>
      <c r="W91" s="9"/>
    </row>
    <row r="92" spans="1:23" ht="12.75">
      <c r="A92" s="158"/>
      <c r="B92" s="159"/>
      <c r="C92" s="10"/>
      <c r="D92" s="10"/>
      <c r="E92" s="10"/>
      <c r="F92" s="161"/>
      <c r="G92" s="161"/>
      <c r="H92" s="161"/>
      <c r="I92" s="10"/>
      <c r="J92" s="10"/>
      <c r="K92" s="10"/>
      <c r="L92" s="10"/>
      <c r="M92" s="10"/>
      <c r="N92" s="10"/>
      <c r="O92" s="10"/>
      <c r="P92" s="10"/>
      <c r="Q92" s="10"/>
      <c r="R92" s="158"/>
      <c r="S92" s="158"/>
      <c r="T92" s="158"/>
      <c r="U92" s="158"/>
      <c r="V92" s="158"/>
      <c r="W92" s="9"/>
    </row>
    <row r="93" spans="1:23" ht="12.75">
      <c r="A93" s="158"/>
      <c r="B93" s="159"/>
      <c r="C93" s="160"/>
      <c r="D93" s="160"/>
      <c r="E93" s="160"/>
      <c r="F93" s="160"/>
      <c r="G93" s="160"/>
      <c r="H93" s="160"/>
      <c r="I93" s="161"/>
      <c r="J93" s="161"/>
      <c r="K93" s="161"/>
      <c r="L93" s="160"/>
      <c r="M93" s="160"/>
      <c r="N93" s="160"/>
      <c r="O93" s="160"/>
      <c r="P93" s="160"/>
      <c r="Q93" s="160"/>
      <c r="R93" s="158"/>
      <c r="S93" s="158"/>
      <c r="T93" s="158"/>
      <c r="U93" s="158"/>
      <c r="V93" s="158"/>
      <c r="W93" s="9"/>
    </row>
    <row r="94" spans="1:23" ht="12.75">
      <c r="A94" s="158"/>
      <c r="B94" s="159"/>
      <c r="C94" s="10"/>
      <c r="D94" s="10"/>
      <c r="E94" s="10"/>
      <c r="F94" s="10"/>
      <c r="G94" s="10"/>
      <c r="H94" s="10"/>
      <c r="I94" s="161"/>
      <c r="J94" s="161"/>
      <c r="K94" s="161"/>
      <c r="L94" s="10"/>
      <c r="M94" s="10"/>
      <c r="N94" s="10"/>
      <c r="O94" s="10"/>
      <c r="P94" s="10"/>
      <c r="Q94" s="10"/>
      <c r="R94" s="158"/>
      <c r="S94" s="158"/>
      <c r="T94" s="158"/>
      <c r="U94" s="158"/>
      <c r="V94" s="158"/>
      <c r="W94" s="9"/>
    </row>
    <row r="95" spans="1:23" ht="12.75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60"/>
      <c r="L95" s="161"/>
      <c r="M95" s="161"/>
      <c r="N95" s="161"/>
      <c r="O95" s="161"/>
      <c r="P95" s="161"/>
      <c r="Q95" s="161"/>
      <c r="R95" s="158"/>
      <c r="S95" s="158"/>
      <c r="T95" s="158"/>
      <c r="U95" s="158"/>
      <c r="V95" s="158"/>
      <c r="W95" s="9"/>
    </row>
    <row r="96" spans="1:23" ht="12.75">
      <c r="A96" s="158"/>
      <c r="B96" s="159"/>
      <c r="C96" s="10"/>
      <c r="D96" s="10"/>
      <c r="E96" s="10"/>
      <c r="F96" s="10"/>
      <c r="G96" s="10"/>
      <c r="H96" s="10"/>
      <c r="I96" s="10"/>
      <c r="J96" s="10"/>
      <c r="K96" s="10"/>
      <c r="L96" s="161"/>
      <c r="M96" s="161"/>
      <c r="N96" s="161"/>
      <c r="O96" s="161"/>
      <c r="P96" s="161"/>
      <c r="Q96" s="161"/>
      <c r="R96" s="158"/>
      <c r="S96" s="158"/>
      <c r="T96" s="158"/>
      <c r="U96" s="158"/>
      <c r="V96" s="158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3"/>
      <c r="S102" s="162"/>
      <c r="T102" s="163"/>
      <c r="U102" s="163"/>
      <c r="V102" s="13"/>
      <c r="W102" s="9"/>
    </row>
    <row r="103" spans="1:23" ht="12.75">
      <c r="A103" s="158"/>
      <c r="B103" s="159"/>
      <c r="C103" s="161"/>
      <c r="D103" s="161"/>
      <c r="E103" s="161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58"/>
      <c r="S103" s="158"/>
      <c r="T103" s="158"/>
      <c r="U103" s="158"/>
      <c r="V103" s="158"/>
      <c r="W103" s="9"/>
    </row>
    <row r="104" spans="1:23" ht="12.75">
      <c r="A104" s="158"/>
      <c r="B104" s="159"/>
      <c r="C104" s="161"/>
      <c r="D104" s="161"/>
      <c r="E104" s="1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58"/>
      <c r="S104" s="158"/>
      <c r="T104" s="158"/>
      <c r="U104" s="158"/>
      <c r="V104" s="158"/>
      <c r="W104" s="9"/>
    </row>
    <row r="105" spans="1:23" ht="12.75">
      <c r="A105" s="158"/>
      <c r="B105" s="159"/>
      <c r="C105" s="160"/>
      <c r="D105" s="160"/>
      <c r="E105" s="160"/>
      <c r="F105" s="161"/>
      <c r="G105" s="161"/>
      <c r="H105" s="161"/>
      <c r="I105" s="160"/>
      <c r="J105" s="160"/>
      <c r="K105" s="160"/>
      <c r="L105" s="160"/>
      <c r="M105" s="160"/>
      <c r="N105" s="160"/>
      <c r="O105" s="160"/>
      <c r="P105" s="160"/>
      <c r="Q105" s="160"/>
      <c r="R105" s="158"/>
      <c r="S105" s="158"/>
      <c r="T105" s="158"/>
      <c r="U105" s="158"/>
      <c r="V105" s="158"/>
      <c r="W105" s="9"/>
    </row>
    <row r="106" spans="1:23" ht="12.75">
      <c r="A106" s="158"/>
      <c r="B106" s="159"/>
      <c r="C106" s="10"/>
      <c r="D106" s="10"/>
      <c r="E106" s="10"/>
      <c r="F106" s="161"/>
      <c r="G106" s="161"/>
      <c r="H106" s="161"/>
      <c r="I106" s="10"/>
      <c r="J106" s="10"/>
      <c r="K106" s="10"/>
      <c r="L106" s="10"/>
      <c r="M106" s="10"/>
      <c r="N106" s="10"/>
      <c r="O106" s="10"/>
      <c r="P106" s="10"/>
      <c r="Q106" s="10"/>
      <c r="R106" s="158"/>
      <c r="S106" s="158"/>
      <c r="T106" s="158"/>
      <c r="U106" s="158"/>
      <c r="V106" s="158"/>
      <c r="W106" s="9"/>
    </row>
    <row r="107" spans="1:23" ht="12.75">
      <c r="A107" s="158"/>
      <c r="B107" s="159"/>
      <c r="C107" s="160"/>
      <c r="D107" s="160"/>
      <c r="E107" s="160"/>
      <c r="F107" s="160"/>
      <c r="G107" s="160"/>
      <c r="H107" s="160"/>
      <c r="I107" s="161"/>
      <c r="J107" s="161"/>
      <c r="K107" s="161"/>
      <c r="L107" s="160"/>
      <c r="M107" s="160"/>
      <c r="N107" s="160"/>
      <c r="O107" s="160"/>
      <c r="P107" s="160"/>
      <c r="Q107" s="160"/>
      <c r="R107" s="158"/>
      <c r="S107" s="158"/>
      <c r="T107" s="158"/>
      <c r="U107" s="158"/>
      <c r="V107" s="158"/>
      <c r="W107" s="9"/>
    </row>
    <row r="108" spans="1:23" ht="12.75">
      <c r="A108" s="158"/>
      <c r="B108" s="159"/>
      <c r="C108" s="10"/>
      <c r="D108" s="10"/>
      <c r="E108" s="10"/>
      <c r="F108" s="10"/>
      <c r="G108" s="10"/>
      <c r="H108" s="10"/>
      <c r="I108" s="161"/>
      <c r="J108" s="161"/>
      <c r="K108" s="161"/>
      <c r="L108" s="10"/>
      <c r="M108" s="10"/>
      <c r="N108" s="10"/>
      <c r="O108" s="10"/>
      <c r="P108" s="10"/>
      <c r="Q108" s="10"/>
      <c r="R108" s="158"/>
      <c r="S108" s="158"/>
      <c r="T108" s="158"/>
      <c r="U108" s="158"/>
      <c r="V108" s="158"/>
      <c r="W108" s="9"/>
    </row>
    <row r="109" spans="1:23" ht="12.75">
      <c r="A109" s="158"/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161"/>
      <c r="M109" s="161"/>
      <c r="N109" s="161"/>
      <c r="O109" s="161"/>
      <c r="P109" s="161"/>
      <c r="Q109" s="161"/>
      <c r="R109" s="158"/>
      <c r="S109" s="158"/>
      <c r="T109" s="158"/>
      <c r="U109" s="158"/>
      <c r="V109" s="158"/>
      <c r="W109" s="9"/>
    </row>
    <row r="110" spans="1:23" ht="12.75">
      <c r="A110" s="158"/>
      <c r="B110" s="159"/>
      <c r="C110" s="10"/>
      <c r="D110" s="10"/>
      <c r="E110" s="10"/>
      <c r="F110" s="10"/>
      <c r="G110" s="10"/>
      <c r="H110" s="10"/>
      <c r="I110" s="10"/>
      <c r="J110" s="10"/>
      <c r="K110" s="10"/>
      <c r="L110" s="161"/>
      <c r="M110" s="161"/>
      <c r="N110" s="161"/>
      <c r="O110" s="161"/>
      <c r="P110" s="161"/>
      <c r="Q110" s="161"/>
      <c r="R110" s="158"/>
      <c r="S110" s="158"/>
      <c r="T110" s="158"/>
      <c r="U110" s="158"/>
      <c r="V110" s="158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D2:L2"/>
    <mergeCell ref="O2:V2"/>
    <mergeCell ref="C3:E3"/>
    <mergeCell ref="F3:H3"/>
    <mergeCell ref="I3:K3"/>
    <mergeCell ref="L3:N3"/>
    <mergeCell ref="O3:Q3"/>
    <mergeCell ref="S3:U3"/>
    <mergeCell ref="O4:Q4"/>
    <mergeCell ref="R4:R5"/>
    <mergeCell ref="S4:S5"/>
    <mergeCell ref="T4:T5"/>
    <mergeCell ref="U4:U5"/>
    <mergeCell ref="V4:V5"/>
    <mergeCell ref="A4:A5"/>
    <mergeCell ref="B4:B5"/>
    <mergeCell ref="C4:E5"/>
    <mergeCell ref="F4:H4"/>
    <mergeCell ref="I4:K4"/>
    <mergeCell ref="L4:N4"/>
    <mergeCell ref="O6:Q6"/>
    <mergeCell ref="R6:R7"/>
    <mergeCell ref="S6:S7"/>
    <mergeCell ref="T6:T7"/>
    <mergeCell ref="U6:U7"/>
    <mergeCell ref="V6:V7"/>
    <mergeCell ref="A6:A7"/>
    <mergeCell ref="B6:B7"/>
    <mergeCell ref="C6:E6"/>
    <mergeCell ref="F6:H7"/>
    <mergeCell ref="I6:K6"/>
    <mergeCell ref="L6:N6"/>
    <mergeCell ref="O8:Q8"/>
    <mergeCell ref="R8:R9"/>
    <mergeCell ref="S8:S9"/>
    <mergeCell ref="T8:T9"/>
    <mergeCell ref="U8:U9"/>
    <mergeCell ref="V8:V9"/>
    <mergeCell ref="A8:A9"/>
    <mergeCell ref="B8:B9"/>
    <mergeCell ref="C8:E8"/>
    <mergeCell ref="F8:H8"/>
    <mergeCell ref="I8:K9"/>
    <mergeCell ref="L8:N8"/>
    <mergeCell ref="O10:Q10"/>
    <mergeCell ref="R10:R11"/>
    <mergeCell ref="S10:S11"/>
    <mergeCell ref="T10:T11"/>
    <mergeCell ref="U10:U11"/>
    <mergeCell ref="V10:V11"/>
    <mergeCell ref="A10:A11"/>
    <mergeCell ref="B10:B11"/>
    <mergeCell ref="C10:E10"/>
    <mergeCell ref="F10:H10"/>
    <mergeCell ref="I10:K10"/>
    <mergeCell ref="L10:N11"/>
    <mergeCell ref="O12:Q13"/>
    <mergeCell ref="R12:R13"/>
    <mergeCell ref="S12:S13"/>
    <mergeCell ref="T12:T13"/>
    <mergeCell ref="U12:U13"/>
    <mergeCell ref="V12:V13"/>
    <mergeCell ref="A12:A13"/>
    <mergeCell ref="B12:B13"/>
    <mergeCell ref="C12:E12"/>
    <mergeCell ref="F12:H12"/>
    <mergeCell ref="I12:K12"/>
    <mergeCell ref="L12:N12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L22:N22"/>
    <mergeCell ref="O22:Q22"/>
    <mergeCell ref="R22:R23"/>
    <mergeCell ref="S22:S23"/>
    <mergeCell ref="T22:T23"/>
    <mergeCell ref="U22:U2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O32:Q32"/>
    <mergeCell ref="R32:R33"/>
    <mergeCell ref="S32:S33"/>
    <mergeCell ref="T32:T33"/>
    <mergeCell ref="U32:U33"/>
    <mergeCell ref="V32:V33"/>
    <mergeCell ref="A32:A33"/>
    <mergeCell ref="B32:B33"/>
    <mergeCell ref="C32:E33"/>
    <mergeCell ref="F32:H32"/>
    <mergeCell ref="I32:K32"/>
    <mergeCell ref="L32:N32"/>
    <mergeCell ref="O34:Q34"/>
    <mergeCell ref="R34:R35"/>
    <mergeCell ref="S34:S35"/>
    <mergeCell ref="T34:T35"/>
    <mergeCell ref="U34:U35"/>
    <mergeCell ref="V34:V35"/>
    <mergeCell ref="A34:A35"/>
    <mergeCell ref="B34:B35"/>
    <mergeCell ref="C34:E34"/>
    <mergeCell ref="F34:H35"/>
    <mergeCell ref="I34:K34"/>
    <mergeCell ref="L34:N34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O36:Q36"/>
    <mergeCell ref="R36:R37"/>
    <mergeCell ref="S36:S37"/>
    <mergeCell ref="T36:T37"/>
    <mergeCell ref="U36:U37"/>
    <mergeCell ref="V36:V37"/>
    <mergeCell ref="A36:A37"/>
    <mergeCell ref="B36:B37"/>
    <mergeCell ref="C36:E36"/>
    <mergeCell ref="F36:H36"/>
    <mergeCell ref="I36:K37"/>
    <mergeCell ref="L36:N36"/>
    <mergeCell ref="C45:E45"/>
    <mergeCell ref="F45:H45"/>
    <mergeCell ref="I45:K45"/>
    <mergeCell ref="L45:N45"/>
    <mergeCell ref="O45:Q45"/>
    <mergeCell ref="S45:U45"/>
    <mergeCell ref="T38:T39"/>
    <mergeCell ref="U38:U39"/>
    <mergeCell ref="O46:Q46"/>
    <mergeCell ref="R46:R47"/>
    <mergeCell ref="S46:S47"/>
    <mergeCell ref="T46:T47"/>
    <mergeCell ref="U46:U47"/>
    <mergeCell ref="V46:V47"/>
    <mergeCell ref="A46:A47"/>
    <mergeCell ref="B46:B47"/>
    <mergeCell ref="C46:E47"/>
    <mergeCell ref="F46:H46"/>
    <mergeCell ref="I46:K46"/>
    <mergeCell ref="L46:N46"/>
    <mergeCell ref="O48:Q48"/>
    <mergeCell ref="R48:R49"/>
    <mergeCell ref="S48:S49"/>
    <mergeCell ref="T48:T49"/>
    <mergeCell ref="U48:U49"/>
    <mergeCell ref="V48:V49"/>
    <mergeCell ref="A48:A49"/>
    <mergeCell ref="B48:B49"/>
    <mergeCell ref="C48:E48"/>
    <mergeCell ref="F48:H49"/>
    <mergeCell ref="I48:K48"/>
    <mergeCell ref="L48:N48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52:A53"/>
    <mergeCell ref="B52:B53"/>
    <mergeCell ref="C52:E52"/>
    <mergeCell ref="F52:H52"/>
    <mergeCell ref="I52:K52"/>
    <mergeCell ref="L52:N53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V61:V62"/>
    <mergeCell ref="A61:A62"/>
    <mergeCell ref="B61:B62"/>
    <mergeCell ref="C61:E62"/>
    <mergeCell ref="F61:H61"/>
    <mergeCell ref="I61:K61"/>
    <mergeCell ref="L61:N61"/>
    <mergeCell ref="O63:Q63"/>
    <mergeCell ref="R63:R64"/>
    <mergeCell ref="S63:S64"/>
    <mergeCell ref="T63:T64"/>
    <mergeCell ref="U63:U64"/>
    <mergeCell ref="V63:V64"/>
    <mergeCell ref="A63:A64"/>
    <mergeCell ref="B63:B64"/>
    <mergeCell ref="C63:E63"/>
    <mergeCell ref="F63:H64"/>
    <mergeCell ref="I63:K63"/>
    <mergeCell ref="L63:N63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O65:Q65"/>
    <mergeCell ref="R65:R66"/>
    <mergeCell ref="S65:S66"/>
    <mergeCell ref="T65:T66"/>
    <mergeCell ref="U65:U66"/>
    <mergeCell ref="V65:V66"/>
    <mergeCell ref="A65:A66"/>
    <mergeCell ref="B65:B66"/>
    <mergeCell ref="C65:E65"/>
    <mergeCell ref="F65:H65"/>
    <mergeCell ref="I65:K66"/>
    <mergeCell ref="L65:N65"/>
    <mergeCell ref="C74:E74"/>
    <mergeCell ref="F74:H74"/>
    <mergeCell ref="I74:K74"/>
    <mergeCell ref="L74:N74"/>
    <mergeCell ref="O74:Q74"/>
    <mergeCell ref="S74:U74"/>
    <mergeCell ref="T67:T68"/>
    <mergeCell ref="U67:U68"/>
    <mergeCell ref="O75:Q75"/>
    <mergeCell ref="R75:R76"/>
    <mergeCell ref="S75:S76"/>
    <mergeCell ref="T75:T76"/>
    <mergeCell ref="U75:U76"/>
    <mergeCell ref="V75:V76"/>
    <mergeCell ref="A75:A76"/>
    <mergeCell ref="B75:B76"/>
    <mergeCell ref="C75:E76"/>
    <mergeCell ref="F75:H75"/>
    <mergeCell ref="I75:K75"/>
    <mergeCell ref="L75:N75"/>
    <mergeCell ref="O77:Q77"/>
    <mergeCell ref="R77:R78"/>
    <mergeCell ref="S77:S78"/>
    <mergeCell ref="T77:T78"/>
    <mergeCell ref="U77:U78"/>
    <mergeCell ref="V77:V78"/>
    <mergeCell ref="A77:A78"/>
    <mergeCell ref="B77:B78"/>
    <mergeCell ref="C77:E77"/>
    <mergeCell ref="F77:H78"/>
    <mergeCell ref="I77:K77"/>
    <mergeCell ref="L77:N77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O79:Q79"/>
    <mergeCell ref="R79:R80"/>
    <mergeCell ref="S79:S80"/>
    <mergeCell ref="T79:T80"/>
    <mergeCell ref="U79:U80"/>
    <mergeCell ref="V79:V80"/>
    <mergeCell ref="A79:A80"/>
    <mergeCell ref="B79:B80"/>
    <mergeCell ref="C79:E79"/>
    <mergeCell ref="F79:H79"/>
    <mergeCell ref="I79:K80"/>
    <mergeCell ref="L79:N79"/>
    <mergeCell ref="C88:E88"/>
    <mergeCell ref="F88:H88"/>
    <mergeCell ref="I88:K88"/>
    <mergeCell ref="L88:N88"/>
    <mergeCell ref="O88:Q88"/>
    <mergeCell ref="S88:U88"/>
    <mergeCell ref="T81:T82"/>
    <mergeCell ref="U81:U82"/>
    <mergeCell ref="O89:Q89"/>
    <mergeCell ref="R89:R90"/>
    <mergeCell ref="S89:S90"/>
    <mergeCell ref="T89:T90"/>
    <mergeCell ref="U89:U90"/>
    <mergeCell ref="V89:V90"/>
    <mergeCell ref="A89:A90"/>
    <mergeCell ref="B89:B90"/>
    <mergeCell ref="C89:E90"/>
    <mergeCell ref="F89:H89"/>
    <mergeCell ref="I89:K89"/>
    <mergeCell ref="L89:N89"/>
    <mergeCell ref="O91:Q91"/>
    <mergeCell ref="R91:R92"/>
    <mergeCell ref="S91:S92"/>
    <mergeCell ref="T91:T92"/>
    <mergeCell ref="U91:U92"/>
    <mergeCell ref="V91:V92"/>
    <mergeCell ref="A91:A92"/>
    <mergeCell ref="B91:B92"/>
    <mergeCell ref="C91:E91"/>
    <mergeCell ref="F91:H92"/>
    <mergeCell ref="I91:K91"/>
    <mergeCell ref="L91:N91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O93:Q93"/>
    <mergeCell ref="R93:R94"/>
    <mergeCell ref="S93:S94"/>
    <mergeCell ref="T93:T94"/>
    <mergeCell ref="U93:U94"/>
    <mergeCell ref="V93:V94"/>
    <mergeCell ref="A93:A94"/>
    <mergeCell ref="B93:B94"/>
    <mergeCell ref="C93:E93"/>
    <mergeCell ref="F93:H93"/>
    <mergeCell ref="I93:K94"/>
    <mergeCell ref="L93:N93"/>
    <mergeCell ref="C102:E102"/>
    <mergeCell ref="F102:H102"/>
    <mergeCell ref="I102:K102"/>
    <mergeCell ref="L102:N102"/>
    <mergeCell ref="O102:Q102"/>
    <mergeCell ref="S102:U102"/>
    <mergeCell ref="T95:T96"/>
    <mergeCell ref="U95:U96"/>
    <mergeCell ref="O103:Q103"/>
    <mergeCell ref="R103:R104"/>
    <mergeCell ref="S103:S104"/>
    <mergeCell ref="T103:T104"/>
    <mergeCell ref="U103:U104"/>
    <mergeCell ref="V103:V104"/>
    <mergeCell ref="A103:A104"/>
    <mergeCell ref="B103:B104"/>
    <mergeCell ref="C103:E104"/>
    <mergeCell ref="F103:H103"/>
    <mergeCell ref="I103:K103"/>
    <mergeCell ref="L103:N103"/>
    <mergeCell ref="O105:Q105"/>
    <mergeCell ref="R105:R106"/>
    <mergeCell ref="S105:S106"/>
    <mergeCell ref="T105:T106"/>
    <mergeCell ref="U105:U106"/>
    <mergeCell ref="V105:V106"/>
    <mergeCell ref="A105:A106"/>
    <mergeCell ref="B105:B106"/>
    <mergeCell ref="C105:E105"/>
    <mergeCell ref="F105:H106"/>
    <mergeCell ref="I105:K105"/>
    <mergeCell ref="L105:N105"/>
    <mergeCell ref="O107:Q107"/>
    <mergeCell ref="R107:R108"/>
    <mergeCell ref="S107:S108"/>
    <mergeCell ref="T107:T108"/>
    <mergeCell ref="U107:U108"/>
    <mergeCell ref="V107:V108"/>
    <mergeCell ref="A107:A108"/>
    <mergeCell ref="B107:B108"/>
    <mergeCell ref="C107:E107"/>
    <mergeCell ref="F107:H107"/>
    <mergeCell ref="I107:K108"/>
    <mergeCell ref="L107:N107"/>
    <mergeCell ref="O109:Q110"/>
    <mergeCell ref="R109:R110"/>
    <mergeCell ref="S109:S110"/>
    <mergeCell ref="T109:T110"/>
    <mergeCell ref="U109:U110"/>
    <mergeCell ref="V109:V110"/>
    <mergeCell ref="A109:A110"/>
    <mergeCell ref="B109:B110"/>
    <mergeCell ref="C109:E109"/>
    <mergeCell ref="F109:H109"/>
    <mergeCell ref="I109:K109"/>
    <mergeCell ref="L109:N110"/>
  </mergeCells>
  <printOptions/>
  <pageMargins left="0.36" right="0.75" top="0.24" bottom="0.59" header="0.19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Donatas Matijoška</cp:lastModifiedBy>
  <cp:lastPrinted>2019-03-15T13:35:32Z</cp:lastPrinted>
  <dcterms:created xsi:type="dcterms:W3CDTF">2012-09-30T08:00:30Z</dcterms:created>
  <dcterms:modified xsi:type="dcterms:W3CDTF">2019-03-15T16:01:36Z</dcterms:modified>
  <cp:category/>
  <cp:version/>
  <cp:contentType/>
  <cp:contentStatus/>
</cp:coreProperties>
</file>